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 activeTab="3"/>
  </bookViews>
  <sheets>
    <sheet name="6kn Multi" sheetId="2" r:id="rId1"/>
    <sheet name="8kn Multi" sheetId="3" r:id="rId2"/>
    <sheet name="10kn Multi" sheetId="4" r:id="rId3"/>
    <sheet name="12kn Multi" sheetId="5" r:id="rId4"/>
    <sheet name="14kn Multi" sheetId="6" r:id="rId5"/>
    <sheet name="16kn Multi" sheetId="7" r:id="rId6"/>
    <sheet name="VMG Port" sheetId="13" r:id="rId7"/>
    <sheet name="VMG Stbd" sheetId="14" r:id="rId8"/>
    <sheet name="DataSource" sheetId="1" r:id="rId9"/>
  </sheets>
  <definedNames>
    <definedName name="_xlnm._FilterDatabase" localSheetId="8" hidden="1">DataSource!$A$4:$AS$4</definedName>
    <definedName name="qryCalcsOutputMulti">DataSource!$A$4:$AS$76</definedName>
  </definedNames>
  <calcPr calcId="145621"/>
</workbook>
</file>

<file path=xl/calcChain.xml><?xml version="1.0" encoding="utf-8"?>
<calcChain xmlns="http://schemas.openxmlformats.org/spreadsheetml/2006/main">
  <c r="E120" i="1" l="1"/>
  <c r="F120" i="1"/>
  <c r="E121" i="1"/>
  <c r="F121" i="1"/>
  <c r="G121" i="1"/>
  <c r="H121" i="1"/>
  <c r="E122" i="1"/>
  <c r="F122" i="1"/>
  <c r="G122" i="1"/>
  <c r="H122" i="1"/>
  <c r="E123" i="1"/>
  <c r="F123" i="1"/>
  <c r="G123" i="1"/>
  <c r="E124" i="1"/>
  <c r="F124" i="1"/>
  <c r="G124" i="1"/>
  <c r="H124" i="1"/>
  <c r="F125" i="1"/>
  <c r="G125" i="1"/>
  <c r="H125" i="1"/>
  <c r="E126" i="1"/>
  <c r="F126" i="1"/>
  <c r="G126" i="1"/>
  <c r="H126" i="1"/>
  <c r="D126" i="1"/>
  <c r="D123" i="1"/>
  <c r="D122" i="1"/>
  <c r="D121" i="1"/>
  <c r="D12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D94" i="1"/>
  <c r="K130" i="1"/>
  <c r="K131" i="1"/>
  <c r="K132" i="1"/>
  <c r="K133" i="1"/>
  <c r="K134" i="1"/>
  <c r="K135" i="1"/>
  <c r="K129" i="1"/>
  <c r="J135" i="1"/>
  <c r="E129" i="1"/>
  <c r="F129" i="1"/>
  <c r="G129" i="1"/>
  <c r="H129" i="1"/>
  <c r="I129" i="1"/>
  <c r="E130" i="1"/>
  <c r="F130" i="1"/>
  <c r="G130" i="1"/>
  <c r="H130" i="1"/>
  <c r="I130" i="1"/>
  <c r="E131" i="1"/>
  <c r="F131" i="1"/>
  <c r="G131" i="1"/>
  <c r="H131" i="1"/>
  <c r="I131" i="1"/>
  <c r="E132" i="1"/>
  <c r="F132" i="1"/>
  <c r="G132" i="1"/>
  <c r="H132" i="1"/>
  <c r="I132" i="1"/>
  <c r="E133" i="1"/>
  <c r="F133" i="1"/>
  <c r="G133" i="1"/>
  <c r="H133" i="1"/>
  <c r="I133" i="1"/>
  <c r="E134" i="1"/>
  <c r="F134" i="1"/>
  <c r="G134" i="1"/>
  <c r="H134" i="1"/>
  <c r="I134" i="1"/>
  <c r="E135" i="1"/>
  <c r="F135" i="1"/>
  <c r="G135" i="1"/>
  <c r="H135" i="1"/>
  <c r="I135" i="1"/>
  <c r="D135" i="1"/>
  <c r="D133" i="1"/>
  <c r="D132" i="1"/>
  <c r="D131" i="1"/>
  <c r="D130" i="1"/>
  <c r="D129" i="1"/>
  <c r="A114" i="1"/>
  <c r="F116" i="1"/>
  <c r="G116" i="1"/>
  <c r="H116" i="1"/>
  <c r="J116" i="1"/>
  <c r="K116" i="1"/>
  <c r="L116" i="1"/>
  <c r="N116" i="1"/>
  <c r="O116" i="1"/>
  <c r="P116" i="1"/>
  <c r="R116" i="1"/>
  <c r="S116" i="1"/>
  <c r="T116" i="1"/>
  <c r="V116" i="1"/>
  <c r="W116" i="1"/>
  <c r="X116" i="1"/>
  <c r="Z116" i="1"/>
  <c r="AA116" i="1"/>
  <c r="AB116" i="1"/>
  <c r="AD116" i="1"/>
  <c r="AE116" i="1"/>
  <c r="AF116" i="1"/>
  <c r="AH116" i="1"/>
  <c r="AI116" i="1"/>
  <c r="AJ116" i="1"/>
  <c r="AL116" i="1"/>
  <c r="AM116" i="1"/>
  <c r="AN116" i="1"/>
  <c r="AP116" i="1"/>
  <c r="AQ116" i="1"/>
  <c r="AR116" i="1"/>
  <c r="E116" i="1"/>
  <c r="J120" i="1" s="1"/>
  <c r="I116" i="1"/>
  <c r="M116" i="1"/>
  <c r="Q116" i="1"/>
  <c r="U116" i="1"/>
  <c r="Y116" i="1"/>
  <c r="AC116" i="1"/>
  <c r="AG116" i="1"/>
  <c r="AK116" i="1"/>
  <c r="AO116" i="1"/>
  <c r="AS116" i="1"/>
  <c r="E97" i="1"/>
  <c r="E117" i="1" s="1"/>
  <c r="F97" i="1"/>
  <c r="F117" i="1" s="1"/>
  <c r="G97" i="1"/>
  <c r="G117" i="1" s="1"/>
  <c r="H97" i="1"/>
  <c r="H117" i="1" s="1"/>
  <c r="I97" i="1"/>
  <c r="I117" i="1" s="1"/>
  <c r="J97" i="1"/>
  <c r="J117" i="1" s="1"/>
  <c r="K97" i="1"/>
  <c r="K117" i="1" s="1"/>
  <c r="L97" i="1"/>
  <c r="L117" i="1" s="1"/>
  <c r="M97" i="1"/>
  <c r="M117" i="1" s="1"/>
  <c r="N97" i="1"/>
  <c r="N117" i="1" s="1"/>
  <c r="O97" i="1"/>
  <c r="O117" i="1" s="1"/>
  <c r="P97" i="1"/>
  <c r="P117" i="1" s="1"/>
  <c r="Q97" i="1"/>
  <c r="Q117" i="1" s="1"/>
  <c r="R97" i="1"/>
  <c r="R117" i="1" s="1"/>
  <c r="S97" i="1"/>
  <c r="S117" i="1" s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Y117" i="1" s="1"/>
  <c r="Z97" i="1"/>
  <c r="Z117" i="1" s="1"/>
  <c r="AA97" i="1"/>
  <c r="AA117" i="1" s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G117" i="1" s="1"/>
  <c r="AH97" i="1"/>
  <c r="AH117" i="1" s="1"/>
  <c r="AI97" i="1"/>
  <c r="AI117" i="1" s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O117" i="1" s="1"/>
  <c r="AP97" i="1"/>
  <c r="AP117" i="1" s="1"/>
  <c r="AQ97" i="1"/>
  <c r="AQ117" i="1" s="1"/>
  <c r="AR97" i="1"/>
  <c r="AR117" i="1" s="1"/>
  <c r="AS97" i="1"/>
  <c r="AS117" i="1" s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117" i="1" s="1"/>
  <c r="D97" i="1"/>
  <c r="D116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J126" i="1" l="1"/>
  <c r="Q135" i="1" s="1"/>
  <c r="J122" i="1"/>
  <c r="J124" i="1"/>
  <c r="Q133" i="1" s="1"/>
  <c r="J121" i="1"/>
  <c r="Q130" i="1" s="1"/>
  <c r="J130" i="1"/>
  <c r="J134" i="1"/>
  <c r="J131" i="1"/>
  <c r="J123" i="1"/>
  <c r="Q129" i="1"/>
  <c r="J132" i="1"/>
  <c r="J133" i="1"/>
  <c r="J129" i="1"/>
  <c r="J125" i="1"/>
  <c r="Q134" i="1" l="1"/>
  <c r="N119" i="1"/>
  <c r="K121" i="1" s="1"/>
  <c r="N128" i="1"/>
  <c r="Q131" i="1"/>
  <c r="Q132" i="1"/>
  <c r="K124" i="1" l="1"/>
  <c r="K126" i="1"/>
  <c r="K120" i="1"/>
  <c r="K125" i="1"/>
  <c r="U128" i="1"/>
  <c r="K123" i="1"/>
  <c r="K122" i="1"/>
  <c r="R135" i="1" l="1"/>
  <c r="R130" i="1"/>
  <c r="R133" i="1"/>
  <c r="R129" i="1"/>
  <c r="R132" i="1"/>
  <c r="R134" i="1"/>
  <c r="R131" i="1"/>
</calcChain>
</file>

<file path=xl/sharedStrings.xml><?xml version="1.0" encoding="utf-8"?>
<sst xmlns="http://schemas.openxmlformats.org/spreadsheetml/2006/main" count="97" uniqueCount="73">
  <si>
    <t>SummaryID</t>
  </si>
  <si>
    <t>Batch</t>
  </si>
  <si>
    <t>TWA</t>
  </si>
  <si>
    <t>1Smooth6</t>
  </si>
  <si>
    <t>1Smooth8</t>
  </si>
  <si>
    <t>1Smooth10</t>
  </si>
  <si>
    <t>1Smooth12</t>
  </si>
  <si>
    <t>1Smooth14</t>
  </si>
  <si>
    <t>1Smooth16</t>
  </si>
  <si>
    <t>2Smooth6</t>
  </si>
  <si>
    <t>2Smooth8</t>
  </si>
  <si>
    <t>2Smooth10</t>
  </si>
  <si>
    <t>2Smooth12</t>
  </si>
  <si>
    <t>2Smooth14</t>
  </si>
  <si>
    <t>2Smooth16</t>
  </si>
  <si>
    <t>3Smooth6</t>
  </si>
  <si>
    <t>3Smooth8</t>
  </si>
  <si>
    <t>3Smooth10</t>
  </si>
  <si>
    <t>3Smooth12</t>
  </si>
  <si>
    <t>3Smooth14</t>
  </si>
  <si>
    <t>3Smooth16</t>
  </si>
  <si>
    <t>4Smooth6</t>
  </si>
  <si>
    <t>4Smooth8</t>
  </si>
  <si>
    <t>4Smooth10</t>
  </si>
  <si>
    <t>4Smooth12</t>
  </si>
  <si>
    <t>4Smooth14</t>
  </si>
  <si>
    <t>4Smooth16</t>
  </si>
  <si>
    <t>5Smooth6</t>
  </si>
  <si>
    <t>5Smooth8</t>
  </si>
  <si>
    <t>5Smooth10</t>
  </si>
  <si>
    <t>5Smooth12</t>
  </si>
  <si>
    <t>5Smooth14</t>
  </si>
  <si>
    <t>5Smooth16</t>
  </si>
  <si>
    <t>6Smooth6</t>
  </si>
  <si>
    <t>6Smooth8</t>
  </si>
  <si>
    <t>6Smooth10</t>
  </si>
  <si>
    <t>6Smooth12</t>
  </si>
  <si>
    <t>6Smooth14</t>
  </si>
  <si>
    <t>6Smooth16</t>
  </si>
  <si>
    <t>9Smooth6</t>
  </si>
  <si>
    <t>9Smooth8</t>
  </si>
  <si>
    <t>9Smooth10</t>
  </si>
  <si>
    <t>9Smooth12</t>
  </si>
  <si>
    <t>9Smooth14</t>
  </si>
  <si>
    <t>9Smooth16</t>
  </si>
  <si>
    <t>JRA Performance Measurement Project</t>
  </si>
  <si>
    <t xml:space="preserve">Multi-Boat Polar - Calisto(1) / Miranda(2) / WeaverbirdHB(3) / Poppy(4) / Amiina(5) / WeaverbirdWS(6) / GungHoAB(9) </t>
  </si>
  <si>
    <t>(c) Copyright The Junk Rig Association 2018, 2019, 2020</t>
  </si>
  <si>
    <t>VMG Calculations</t>
  </si>
  <si>
    <t>Max VMG P</t>
  </si>
  <si>
    <t>Max VMG S</t>
  </si>
  <si>
    <t>Max VMG</t>
  </si>
  <si>
    <t>Port Tack</t>
  </si>
  <si>
    <t>Wind speed</t>
  </si>
  <si>
    <t>Avg 8-16</t>
  </si>
  <si>
    <t>as % of best</t>
  </si>
  <si>
    <t>Boat</t>
  </si>
  <si>
    <t>Callisto</t>
  </si>
  <si>
    <t>Miranda</t>
  </si>
  <si>
    <t>Weaverbird HB</t>
  </si>
  <si>
    <t>Poppy</t>
  </si>
  <si>
    <t>Amiina</t>
  </si>
  <si>
    <t>Combined P &amp; S</t>
  </si>
  <si>
    <t>Starboard Tack</t>
  </si>
  <si>
    <t>Weaverbird WS</t>
  </si>
  <si>
    <t>Gung Ho AB</t>
  </si>
  <si>
    <t>(NB: Values below 2 excluded)</t>
  </si>
  <si>
    <t>Bermudan</t>
  </si>
  <si>
    <t>Aerojunk</t>
  </si>
  <si>
    <t>Hinged battens</t>
  </si>
  <si>
    <t>Split junk</t>
  </si>
  <si>
    <t>Wingsail</t>
  </si>
  <si>
    <t>Flat schooner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</si>
</sst>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sz val="9"/>
      <color indexed="3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Alignment="1">
      <alignment horizontal="center" wrapText="1"/>
    </xf>
    <xf numFmtId="0" fontId="4" fillId="2" borderId="1" xfId="0" applyNumberFormat="1" applyFont="1" applyFill="1" applyBorder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NumberFormat="1" applyBorder="1"/>
    <xf numFmtId="2" fontId="2" fillId="0" borderId="0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Boat Speed Comparison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True Wind Speed</a:t>
            </a:r>
          </a:p>
          <a:p>
            <a:pPr>
              <a:defRPr/>
            </a:pPr>
            <a:r>
              <a:rPr lang="en-US"/>
              <a:t>6 knots</a:t>
            </a:r>
          </a:p>
        </c:rich>
      </c:tx>
      <c:layout>
        <c:manualLayout>
          <c:xMode val="edge"/>
          <c:yMode val="edge"/>
          <c:x val="0.74904729409176229"/>
          <c:y val="4.802015893176599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Calisto_S7A64Avg3C70D10LC104</c:v>
          </c:tx>
          <c:marker>
            <c:symbol val="none"/>
          </c:marker>
          <c:cat>
            <c:numRef>
              <c:f>DataSource!$C$5:$C$76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175</c:v>
                </c:pt>
                <c:pt idx="38">
                  <c:v>170</c:v>
                </c:pt>
                <c:pt idx="39">
                  <c:v>165</c:v>
                </c:pt>
                <c:pt idx="40">
                  <c:v>160</c:v>
                </c:pt>
                <c:pt idx="41">
                  <c:v>155</c:v>
                </c:pt>
                <c:pt idx="42">
                  <c:v>150</c:v>
                </c:pt>
                <c:pt idx="43">
                  <c:v>145</c:v>
                </c:pt>
                <c:pt idx="44">
                  <c:v>140</c:v>
                </c:pt>
                <c:pt idx="45">
                  <c:v>135</c:v>
                </c:pt>
                <c:pt idx="46">
                  <c:v>130</c:v>
                </c:pt>
                <c:pt idx="47">
                  <c:v>125</c:v>
                </c:pt>
                <c:pt idx="48">
                  <c:v>120</c:v>
                </c:pt>
                <c:pt idx="49">
                  <c:v>115</c:v>
                </c:pt>
                <c:pt idx="50">
                  <c:v>110</c:v>
                </c:pt>
                <c:pt idx="51">
                  <c:v>105</c:v>
                </c:pt>
                <c:pt idx="52">
                  <c:v>100</c:v>
                </c:pt>
                <c:pt idx="53">
                  <c:v>95</c:v>
                </c:pt>
                <c:pt idx="54">
                  <c:v>90</c:v>
                </c:pt>
                <c:pt idx="55">
                  <c:v>85</c:v>
                </c:pt>
                <c:pt idx="56">
                  <c:v>80</c:v>
                </c:pt>
                <c:pt idx="57">
                  <c:v>75</c:v>
                </c:pt>
                <c:pt idx="58">
                  <c:v>70</c:v>
                </c:pt>
                <c:pt idx="59">
                  <c:v>65</c:v>
                </c:pt>
                <c:pt idx="60">
                  <c:v>60</c:v>
                </c:pt>
                <c:pt idx="61">
                  <c:v>55</c:v>
                </c:pt>
                <c:pt idx="62">
                  <c:v>50</c:v>
                </c:pt>
                <c:pt idx="63">
                  <c:v>45</c:v>
                </c:pt>
                <c:pt idx="64">
                  <c:v>40</c:v>
                </c:pt>
                <c:pt idx="65">
                  <c:v>35</c:v>
                </c:pt>
                <c:pt idx="66">
                  <c:v>30</c:v>
                </c:pt>
                <c:pt idx="67">
                  <c:v>25</c:v>
                </c:pt>
                <c:pt idx="68">
                  <c:v>20</c:v>
                </c:pt>
                <c:pt idx="69">
                  <c:v>15</c:v>
                </c:pt>
                <c:pt idx="70">
                  <c:v>10</c:v>
                </c:pt>
                <c:pt idx="71">
                  <c:v>5</c:v>
                </c:pt>
              </c:numCache>
            </c:numRef>
          </c:cat>
          <c:val>
            <c:numRef>
              <c:f>DataSource!$D$5:$D$76</c:f>
              <c:numCache>
                <c:formatCode>General</c:formatCode>
                <c:ptCount val="72"/>
                <c:pt idx="5">
                  <c:v>4.0199999999999996</c:v>
                </c:pt>
                <c:pt idx="6">
                  <c:v>4.2975000000000003</c:v>
                </c:pt>
                <c:pt idx="7">
                  <c:v>4.5750000000000002</c:v>
                </c:pt>
                <c:pt idx="8">
                  <c:v>4.8525</c:v>
                </c:pt>
                <c:pt idx="9">
                  <c:v>5.13</c:v>
                </c:pt>
                <c:pt idx="10">
                  <c:v>5.2567000000000004</c:v>
                </c:pt>
                <c:pt idx="11">
                  <c:v>5.3834</c:v>
                </c:pt>
                <c:pt idx="12">
                  <c:v>5.51</c:v>
                </c:pt>
                <c:pt idx="13">
                  <c:v>5.4657</c:v>
                </c:pt>
                <c:pt idx="14">
                  <c:v>5.4214000000000002</c:v>
                </c:pt>
                <c:pt idx="15">
                  <c:v>5.3771000000000004</c:v>
                </c:pt>
                <c:pt idx="16">
                  <c:v>5.3327999999999998</c:v>
                </c:pt>
                <c:pt idx="17">
                  <c:v>5.2885</c:v>
                </c:pt>
                <c:pt idx="18">
                  <c:v>5.2442000000000002</c:v>
                </c:pt>
                <c:pt idx="19">
                  <c:v>5.2</c:v>
                </c:pt>
                <c:pt idx="20">
                  <c:v>5.2</c:v>
                </c:pt>
                <c:pt idx="21">
                  <c:v>5.2</c:v>
                </c:pt>
                <c:pt idx="22">
                  <c:v>5.0999999999999996</c:v>
                </c:pt>
                <c:pt idx="23">
                  <c:v>5.04</c:v>
                </c:pt>
                <c:pt idx="24">
                  <c:v>4.9800000000000004</c:v>
                </c:pt>
                <c:pt idx="25">
                  <c:v>4.92</c:v>
                </c:pt>
                <c:pt idx="26">
                  <c:v>4.8600000000000003</c:v>
                </c:pt>
                <c:pt idx="27">
                  <c:v>4.8</c:v>
                </c:pt>
                <c:pt idx="28">
                  <c:v>4.74</c:v>
                </c:pt>
                <c:pt idx="29">
                  <c:v>4.68</c:v>
                </c:pt>
                <c:pt idx="30">
                  <c:v>4.673</c:v>
                </c:pt>
                <c:pt idx="31">
                  <c:v>4.6660000000000004</c:v>
                </c:pt>
                <c:pt idx="32">
                  <c:v>4.6589999999999998</c:v>
                </c:pt>
                <c:pt idx="33">
                  <c:v>4.6520000000000001</c:v>
                </c:pt>
                <c:pt idx="34">
                  <c:v>4.6449999999999996</c:v>
                </c:pt>
                <c:pt idx="35">
                  <c:v>4.6379999999999999</c:v>
                </c:pt>
                <c:pt idx="36">
                  <c:v>4.6310000000000002</c:v>
                </c:pt>
                <c:pt idx="37">
                  <c:v>4.6239999999999997</c:v>
                </c:pt>
                <c:pt idx="38">
                  <c:v>4.617</c:v>
                </c:pt>
                <c:pt idx="39">
                  <c:v>4.6100000000000003</c:v>
                </c:pt>
                <c:pt idx="40">
                  <c:v>4.6100000000000003</c:v>
                </c:pt>
                <c:pt idx="41">
                  <c:v>4.6100000000000003</c:v>
                </c:pt>
                <c:pt idx="42">
                  <c:v>4.6100000000000003</c:v>
                </c:pt>
                <c:pt idx="43">
                  <c:v>4.6100000000000003</c:v>
                </c:pt>
                <c:pt idx="44">
                  <c:v>4.7080000000000002</c:v>
                </c:pt>
                <c:pt idx="45">
                  <c:v>4.806</c:v>
                </c:pt>
                <c:pt idx="46">
                  <c:v>4.9039999999999999</c:v>
                </c:pt>
                <c:pt idx="47">
                  <c:v>5.0019999999999998</c:v>
                </c:pt>
                <c:pt idx="48">
                  <c:v>5.0999999999999996</c:v>
                </c:pt>
                <c:pt idx="49">
                  <c:v>5.2</c:v>
                </c:pt>
                <c:pt idx="50">
                  <c:v>5.3</c:v>
                </c:pt>
                <c:pt idx="51">
                  <c:v>5.3639999999999999</c:v>
                </c:pt>
                <c:pt idx="52">
                  <c:v>5.4279999999999999</c:v>
                </c:pt>
                <c:pt idx="53">
                  <c:v>5.492</c:v>
                </c:pt>
                <c:pt idx="54">
                  <c:v>5.556</c:v>
                </c:pt>
                <c:pt idx="55">
                  <c:v>5.62</c:v>
                </c:pt>
                <c:pt idx="56">
                  <c:v>5.5712999999999999</c:v>
                </c:pt>
                <c:pt idx="57">
                  <c:v>5.5225999999999997</c:v>
                </c:pt>
                <c:pt idx="58">
                  <c:v>5.4739000000000004</c:v>
                </c:pt>
                <c:pt idx="59">
                  <c:v>5.4252000000000002</c:v>
                </c:pt>
                <c:pt idx="60">
                  <c:v>5.3765000000000001</c:v>
                </c:pt>
                <c:pt idx="61">
                  <c:v>5.3277999999999999</c:v>
                </c:pt>
                <c:pt idx="62">
                  <c:v>5.2790999999999997</c:v>
                </c:pt>
                <c:pt idx="63">
                  <c:v>5.23</c:v>
                </c:pt>
                <c:pt idx="64">
                  <c:v>4.9400000000000004</c:v>
                </c:pt>
                <c:pt idx="65">
                  <c:v>4.1725000000000003</c:v>
                </c:pt>
                <c:pt idx="66">
                  <c:v>3.4049999999999998</c:v>
                </c:pt>
                <c:pt idx="67">
                  <c:v>2.6375000000000002</c:v>
                </c:pt>
                <c:pt idx="68">
                  <c:v>1.87</c:v>
                </c:pt>
              </c:numCache>
            </c:numRef>
          </c:val>
        </c:ser>
        <c:ser>
          <c:idx val="1"/>
          <c:order val="1"/>
          <c:tx>
            <c:v>Miranda_S7A64Avg3C70D10LC111</c:v>
          </c:tx>
          <c:marker>
            <c:symbol val="none"/>
          </c:marker>
          <c:val>
            <c:numRef>
              <c:f>DataSource!$J$5:$J$76</c:f>
              <c:numCache>
                <c:formatCode>General</c:formatCode>
                <c:ptCount val="72"/>
                <c:pt idx="5">
                  <c:v>0.67</c:v>
                </c:pt>
                <c:pt idx="6">
                  <c:v>3.03</c:v>
                </c:pt>
                <c:pt idx="7">
                  <c:v>3.11</c:v>
                </c:pt>
                <c:pt idx="8">
                  <c:v>3.2280000000000002</c:v>
                </c:pt>
                <c:pt idx="9">
                  <c:v>3.3460000000000001</c:v>
                </c:pt>
                <c:pt idx="10">
                  <c:v>3.464</c:v>
                </c:pt>
                <c:pt idx="11">
                  <c:v>3.5819999999999999</c:v>
                </c:pt>
                <c:pt idx="12">
                  <c:v>3.7</c:v>
                </c:pt>
                <c:pt idx="13">
                  <c:v>3.6743000000000001</c:v>
                </c:pt>
                <c:pt idx="14">
                  <c:v>3.6486000000000001</c:v>
                </c:pt>
                <c:pt idx="15">
                  <c:v>3.6229</c:v>
                </c:pt>
                <c:pt idx="16">
                  <c:v>3.5972</c:v>
                </c:pt>
                <c:pt idx="17">
                  <c:v>3.5714999999999999</c:v>
                </c:pt>
                <c:pt idx="18">
                  <c:v>3.5457999999999998</c:v>
                </c:pt>
                <c:pt idx="19">
                  <c:v>3.52</c:v>
                </c:pt>
                <c:pt idx="20">
                  <c:v>3.6475</c:v>
                </c:pt>
                <c:pt idx="21">
                  <c:v>3.7749999999999999</c:v>
                </c:pt>
                <c:pt idx="22">
                  <c:v>3.9024999999999999</c:v>
                </c:pt>
                <c:pt idx="23">
                  <c:v>4.03</c:v>
                </c:pt>
                <c:pt idx="24">
                  <c:v>4.1100000000000003</c:v>
                </c:pt>
                <c:pt idx="25">
                  <c:v>3.9232999999999998</c:v>
                </c:pt>
                <c:pt idx="26">
                  <c:v>3.7366000000000001</c:v>
                </c:pt>
                <c:pt idx="27">
                  <c:v>3.55</c:v>
                </c:pt>
                <c:pt idx="28">
                  <c:v>3.4674999999999998</c:v>
                </c:pt>
                <c:pt idx="29">
                  <c:v>3.3849999999999998</c:v>
                </c:pt>
                <c:pt idx="30">
                  <c:v>3.3025000000000002</c:v>
                </c:pt>
                <c:pt idx="31">
                  <c:v>3.22</c:v>
                </c:pt>
                <c:pt idx="32">
                  <c:v>3</c:v>
                </c:pt>
                <c:pt idx="33">
                  <c:v>2.78</c:v>
                </c:pt>
                <c:pt idx="34">
                  <c:v>2.8130000000000002</c:v>
                </c:pt>
                <c:pt idx="35">
                  <c:v>2.8460000000000001</c:v>
                </c:pt>
                <c:pt idx="36">
                  <c:v>2.879</c:v>
                </c:pt>
                <c:pt idx="37">
                  <c:v>2.9119999999999999</c:v>
                </c:pt>
                <c:pt idx="38">
                  <c:v>2.9449999999999998</c:v>
                </c:pt>
                <c:pt idx="39">
                  <c:v>2.9780000000000002</c:v>
                </c:pt>
                <c:pt idx="40">
                  <c:v>3.0110000000000001</c:v>
                </c:pt>
                <c:pt idx="41">
                  <c:v>3.044</c:v>
                </c:pt>
                <c:pt idx="42">
                  <c:v>3.077</c:v>
                </c:pt>
                <c:pt idx="43">
                  <c:v>3.11</c:v>
                </c:pt>
                <c:pt idx="44">
                  <c:v>3.1924999999999999</c:v>
                </c:pt>
                <c:pt idx="45">
                  <c:v>3.2749999999999999</c:v>
                </c:pt>
                <c:pt idx="46">
                  <c:v>3.3574999999999999</c:v>
                </c:pt>
                <c:pt idx="47">
                  <c:v>3.44</c:v>
                </c:pt>
                <c:pt idx="48">
                  <c:v>3.2932999999999999</c:v>
                </c:pt>
                <c:pt idx="49">
                  <c:v>3.1465999999999998</c:v>
                </c:pt>
                <c:pt idx="50">
                  <c:v>3</c:v>
                </c:pt>
                <c:pt idx="51">
                  <c:v>3.1833</c:v>
                </c:pt>
                <c:pt idx="52">
                  <c:v>3.3666</c:v>
                </c:pt>
                <c:pt idx="53">
                  <c:v>3.55</c:v>
                </c:pt>
                <c:pt idx="54">
                  <c:v>3.66</c:v>
                </c:pt>
                <c:pt idx="55">
                  <c:v>3.8075000000000001</c:v>
                </c:pt>
                <c:pt idx="56">
                  <c:v>3.9550000000000001</c:v>
                </c:pt>
                <c:pt idx="57">
                  <c:v>4.1025</c:v>
                </c:pt>
                <c:pt idx="58">
                  <c:v>4.25</c:v>
                </c:pt>
                <c:pt idx="59">
                  <c:v>4.1100000000000003</c:v>
                </c:pt>
                <c:pt idx="60">
                  <c:v>3.9159999999999999</c:v>
                </c:pt>
                <c:pt idx="61">
                  <c:v>3.722</c:v>
                </c:pt>
                <c:pt idx="62">
                  <c:v>3.528</c:v>
                </c:pt>
                <c:pt idx="63">
                  <c:v>3.3340000000000001</c:v>
                </c:pt>
                <c:pt idx="64">
                  <c:v>3.14</c:v>
                </c:pt>
              </c:numCache>
            </c:numRef>
          </c:val>
        </c:ser>
        <c:ser>
          <c:idx val="2"/>
          <c:order val="2"/>
          <c:tx>
            <c:v>WeaverbirdHB_S7A64Avg3C70D10LC113</c:v>
          </c:tx>
          <c:marker>
            <c:symbol val="none"/>
          </c:marker>
          <c:val>
            <c:numRef>
              <c:f>DataSource!$P$5:$P$76</c:f>
              <c:numCache>
                <c:formatCode>General</c:formatCode>
                <c:ptCount val="72"/>
                <c:pt idx="11">
                  <c:v>2.94</c:v>
                </c:pt>
                <c:pt idx="12">
                  <c:v>5.2</c:v>
                </c:pt>
                <c:pt idx="13">
                  <c:v>5.2</c:v>
                </c:pt>
                <c:pt idx="14">
                  <c:v>5.0025000000000004</c:v>
                </c:pt>
                <c:pt idx="15">
                  <c:v>4.8049999999999997</c:v>
                </c:pt>
                <c:pt idx="16">
                  <c:v>4.6074999999999999</c:v>
                </c:pt>
                <c:pt idx="17">
                  <c:v>4.41</c:v>
                </c:pt>
                <c:pt idx="18">
                  <c:v>4.5967000000000002</c:v>
                </c:pt>
                <c:pt idx="19">
                  <c:v>4.7834000000000003</c:v>
                </c:pt>
                <c:pt idx="20">
                  <c:v>4.97</c:v>
                </c:pt>
                <c:pt idx="21">
                  <c:v>4.9321999999999999</c:v>
                </c:pt>
                <c:pt idx="22">
                  <c:v>4.8944000000000001</c:v>
                </c:pt>
                <c:pt idx="23">
                  <c:v>4.8566000000000003</c:v>
                </c:pt>
                <c:pt idx="24">
                  <c:v>4.8188000000000004</c:v>
                </c:pt>
                <c:pt idx="25">
                  <c:v>4.7809999999999997</c:v>
                </c:pt>
                <c:pt idx="26">
                  <c:v>4.7431999999999999</c:v>
                </c:pt>
                <c:pt idx="27">
                  <c:v>4.7054</c:v>
                </c:pt>
                <c:pt idx="28">
                  <c:v>4.6676000000000002</c:v>
                </c:pt>
                <c:pt idx="29">
                  <c:v>4.63</c:v>
                </c:pt>
                <c:pt idx="30">
                  <c:v>4.5833000000000004</c:v>
                </c:pt>
                <c:pt idx="31">
                  <c:v>4.5366</c:v>
                </c:pt>
                <c:pt idx="32">
                  <c:v>4.49</c:v>
                </c:pt>
                <c:pt idx="33">
                  <c:v>4.4827000000000004</c:v>
                </c:pt>
                <c:pt idx="34">
                  <c:v>4.4753999999999996</c:v>
                </c:pt>
                <c:pt idx="35">
                  <c:v>4.4680999999999997</c:v>
                </c:pt>
                <c:pt idx="36">
                  <c:v>4.4607999999999999</c:v>
                </c:pt>
                <c:pt idx="37">
                  <c:v>4.4535</c:v>
                </c:pt>
                <c:pt idx="38">
                  <c:v>4.4462000000000002</c:v>
                </c:pt>
                <c:pt idx="39">
                  <c:v>4.4389000000000003</c:v>
                </c:pt>
                <c:pt idx="40">
                  <c:v>4.4316000000000004</c:v>
                </c:pt>
                <c:pt idx="41">
                  <c:v>4.4242999999999997</c:v>
                </c:pt>
                <c:pt idx="42">
                  <c:v>4.4169999999999998</c:v>
                </c:pt>
                <c:pt idx="43">
                  <c:v>4.41</c:v>
                </c:pt>
                <c:pt idx="44">
                  <c:v>4.37</c:v>
                </c:pt>
                <c:pt idx="45">
                  <c:v>4.33</c:v>
                </c:pt>
                <c:pt idx="46">
                  <c:v>4.29</c:v>
                </c:pt>
                <c:pt idx="47">
                  <c:v>4.4362000000000004</c:v>
                </c:pt>
                <c:pt idx="48">
                  <c:v>4.5823999999999998</c:v>
                </c:pt>
                <c:pt idx="49">
                  <c:v>4.7286000000000001</c:v>
                </c:pt>
                <c:pt idx="50">
                  <c:v>4.8747999999999996</c:v>
                </c:pt>
                <c:pt idx="51">
                  <c:v>5.0209999999999999</c:v>
                </c:pt>
                <c:pt idx="52">
                  <c:v>5.1672000000000002</c:v>
                </c:pt>
                <c:pt idx="53">
                  <c:v>5.3133999999999997</c:v>
                </c:pt>
                <c:pt idx="54">
                  <c:v>5.46</c:v>
                </c:pt>
                <c:pt idx="55">
                  <c:v>5.54</c:v>
                </c:pt>
                <c:pt idx="56">
                  <c:v>5.54</c:v>
                </c:pt>
                <c:pt idx="57">
                  <c:v>5.2</c:v>
                </c:pt>
                <c:pt idx="58">
                  <c:v>4.8600000000000003</c:v>
                </c:pt>
                <c:pt idx="59">
                  <c:v>4.5199999999999996</c:v>
                </c:pt>
                <c:pt idx="60">
                  <c:v>4.18</c:v>
                </c:pt>
                <c:pt idx="61">
                  <c:v>3.84</c:v>
                </c:pt>
                <c:pt idx="62">
                  <c:v>3.84</c:v>
                </c:pt>
              </c:numCache>
            </c:numRef>
          </c:val>
        </c:ser>
        <c:ser>
          <c:idx val="3"/>
          <c:order val="3"/>
          <c:tx>
            <c:v>Poppy_S7A64Avg3C70D10LC096</c:v>
          </c:tx>
          <c:marker>
            <c:symbol val="none"/>
          </c:marker>
          <c:val>
            <c:numRef>
              <c:f>DataSource!$V$5:$V$76</c:f>
              <c:numCache>
                <c:formatCode>General</c:formatCode>
                <c:ptCount val="72"/>
                <c:pt idx="8">
                  <c:v>3.07</c:v>
                </c:pt>
                <c:pt idx="9">
                  <c:v>3.875</c:v>
                </c:pt>
                <c:pt idx="10">
                  <c:v>4.68</c:v>
                </c:pt>
                <c:pt idx="11">
                  <c:v>4.702</c:v>
                </c:pt>
                <c:pt idx="12">
                  <c:v>4.7240000000000002</c:v>
                </c:pt>
                <c:pt idx="13">
                  <c:v>4.7460000000000004</c:v>
                </c:pt>
                <c:pt idx="14">
                  <c:v>4.7679999999999998</c:v>
                </c:pt>
                <c:pt idx="15">
                  <c:v>4.79</c:v>
                </c:pt>
                <c:pt idx="16">
                  <c:v>4.8120000000000003</c:v>
                </c:pt>
                <c:pt idx="17">
                  <c:v>4.8339999999999996</c:v>
                </c:pt>
                <c:pt idx="18">
                  <c:v>4.8559999999999999</c:v>
                </c:pt>
                <c:pt idx="19">
                  <c:v>4.8780000000000001</c:v>
                </c:pt>
                <c:pt idx="20">
                  <c:v>4.9000000000000004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4.9000000000000004</c:v>
                </c:pt>
                <c:pt idx="24">
                  <c:v>4.9000000000000004</c:v>
                </c:pt>
                <c:pt idx="25">
                  <c:v>4.9000000000000004</c:v>
                </c:pt>
                <c:pt idx="26">
                  <c:v>4.9000000000000004</c:v>
                </c:pt>
                <c:pt idx="27">
                  <c:v>4.9000000000000004</c:v>
                </c:pt>
                <c:pt idx="28">
                  <c:v>4.9733000000000001</c:v>
                </c:pt>
                <c:pt idx="29">
                  <c:v>5.0465999999999998</c:v>
                </c:pt>
                <c:pt idx="30">
                  <c:v>5.12</c:v>
                </c:pt>
                <c:pt idx="31">
                  <c:v>4.9850000000000003</c:v>
                </c:pt>
                <c:pt idx="32">
                  <c:v>4.8499999999999996</c:v>
                </c:pt>
                <c:pt idx="33">
                  <c:v>4.7149999999999999</c:v>
                </c:pt>
                <c:pt idx="34">
                  <c:v>4.58</c:v>
                </c:pt>
                <c:pt idx="35">
                  <c:v>4.4400000000000004</c:v>
                </c:pt>
                <c:pt idx="36">
                  <c:v>4.125</c:v>
                </c:pt>
                <c:pt idx="37">
                  <c:v>3.81</c:v>
                </c:pt>
                <c:pt idx="38">
                  <c:v>3.9319999999999999</c:v>
                </c:pt>
                <c:pt idx="39">
                  <c:v>4.0540000000000003</c:v>
                </c:pt>
                <c:pt idx="40">
                  <c:v>4.1760000000000002</c:v>
                </c:pt>
                <c:pt idx="41">
                  <c:v>4.298</c:v>
                </c:pt>
                <c:pt idx="42">
                  <c:v>4.42</c:v>
                </c:pt>
                <c:pt idx="43">
                  <c:v>4.4358000000000004</c:v>
                </c:pt>
                <c:pt idx="44">
                  <c:v>4.4516</c:v>
                </c:pt>
                <c:pt idx="45">
                  <c:v>4.4673999999999996</c:v>
                </c:pt>
                <c:pt idx="46">
                  <c:v>4.4832000000000001</c:v>
                </c:pt>
                <c:pt idx="47">
                  <c:v>4.4989999999999997</c:v>
                </c:pt>
                <c:pt idx="48">
                  <c:v>4.5148000000000001</c:v>
                </c:pt>
                <c:pt idx="49">
                  <c:v>4.5305999999999997</c:v>
                </c:pt>
                <c:pt idx="50">
                  <c:v>4.5464000000000002</c:v>
                </c:pt>
                <c:pt idx="51">
                  <c:v>4.5621999999999998</c:v>
                </c:pt>
                <c:pt idx="52">
                  <c:v>4.5780000000000003</c:v>
                </c:pt>
                <c:pt idx="53">
                  <c:v>4.5937999999999999</c:v>
                </c:pt>
                <c:pt idx="54">
                  <c:v>4.6100000000000003</c:v>
                </c:pt>
                <c:pt idx="55">
                  <c:v>4.5720000000000001</c:v>
                </c:pt>
                <c:pt idx="56">
                  <c:v>4.5339999999999998</c:v>
                </c:pt>
                <c:pt idx="57">
                  <c:v>4.4960000000000004</c:v>
                </c:pt>
                <c:pt idx="58">
                  <c:v>4.4580000000000002</c:v>
                </c:pt>
                <c:pt idx="59">
                  <c:v>4.42</c:v>
                </c:pt>
                <c:pt idx="60">
                  <c:v>4.29</c:v>
                </c:pt>
                <c:pt idx="61">
                  <c:v>4.16</c:v>
                </c:pt>
                <c:pt idx="62">
                  <c:v>4.13</c:v>
                </c:pt>
                <c:pt idx="63">
                  <c:v>3.68</c:v>
                </c:pt>
                <c:pt idx="64">
                  <c:v>3.46</c:v>
                </c:pt>
                <c:pt idx="65">
                  <c:v>2.95</c:v>
                </c:pt>
              </c:numCache>
            </c:numRef>
          </c:val>
        </c:ser>
        <c:ser>
          <c:idx val="4"/>
          <c:order val="4"/>
          <c:tx>
            <c:v>Amiina_S7A64Avg3C70D10LC117</c:v>
          </c:tx>
          <c:marker>
            <c:symbol val="none"/>
          </c:marker>
          <c:val>
            <c:numRef>
              <c:f>DataSource!$AB$5:$AB$76</c:f>
              <c:numCache>
                <c:formatCode>General</c:formatCode>
                <c:ptCount val="72"/>
                <c:pt idx="12">
                  <c:v>3.28</c:v>
                </c:pt>
                <c:pt idx="13">
                  <c:v>3.3233000000000001</c:v>
                </c:pt>
                <c:pt idx="14">
                  <c:v>3.3666</c:v>
                </c:pt>
                <c:pt idx="15">
                  <c:v>3.4098999999999999</c:v>
                </c:pt>
                <c:pt idx="16">
                  <c:v>3.4531999999999998</c:v>
                </c:pt>
                <c:pt idx="17">
                  <c:v>3.4965000000000002</c:v>
                </c:pt>
                <c:pt idx="18">
                  <c:v>3.5398000000000001</c:v>
                </c:pt>
                <c:pt idx="19">
                  <c:v>3.5831</c:v>
                </c:pt>
                <c:pt idx="20">
                  <c:v>3.6263999999999998</c:v>
                </c:pt>
                <c:pt idx="21">
                  <c:v>3.6697000000000002</c:v>
                </c:pt>
                <c:pt idx="22">
                  <c:v>3.7130000000000001</c:v>
                </c:pt>
                <c:pt idx="23">
                  <c:v>3.7563</c:v>
                </c:pt>
                <c:pt idx="24">
                  <c:v>3.7995999999999999</c:v>
                </c:pt>
                <c:pt idx="25">
                  <c:v>3.8429000000000002</c:v>
                </c:pt>
                <c:pt idx="26">
                  <c:v>3.8862000000000001</c:v>
                </c:pt>
                <c:pt idx="27">
                  <c:v>3.9295</c:v>
                </c:pt>
                <c:pt idx="28">
                  <c:v>3.9727999999999999</c:v>
                </c:pt>
                <c:pt idx="29">
                  <c:v>4.0160999999999998</c:v>
                </c:pt>
                <c:pt idx="30">
                  <c:v>4.0594000000000001</c:v>
                </c:pt>
                <c:pt idx="31">
                  <c:v>4.1026999999999996</c:v>
                </c:pt>
                <c:pt idx="32">
                  <c:v>4.1459999999999999</c:v>
                </c:pt>
                <c:pt idx="33">
                  <c:v>4.1893000000000002</c:v>
                </c:pt>
                <c:pt idx="34">
                  <c:v>4.2325999999999997</c:v>
                </c:pt>
                <c:pt idx="35">
                  <c:v>4.2759</c:v>
                </c:pt>
                <c:pt idx="36">
                  <c:v>4.3192000000000004</c:v>
                </c:pt>
                <c:pt idx="37">
                  <c:v>4.3624999999999998</c:v>
                </c:pt>
                <c:pt idx="38">
                  <c:v>4.4058000000000002</c:v>
                </c:pt>
                <c:pt idx="39">
                  <c:v>4.45</c:v>
                </c:pt>
                <c:pt idx="40">
                  <c:v>4.4325000000000001</c:v>
                </c:pt>
                <c:pt idx="41">
                  <c:v>4.415</c:v>
                </c:pt>
                <c:pt idx="42">
                  <c:v>4.3975</c:v>
                </c:pt>
                <c:pt idx="43">
                  <c:v>4.38</c:v>
                </c:pt>
                <c:pt idx="44">
                  <c:v>4.3624999999999998</c:v>
                </c:pt>
                <c:pt idx="45">
                  <c:v>4.3449999999999998</c:v>
                </c:pt>
                <c:pt idx="46">
                  <c:v>4.3274999999999997</c:v>
                </c:pt>
                <c:pt idx="47">
                  <c:v>4.3099999999999996</c:v>
                </c:pt>
                <c:pt idx="48">
                  <c:v>4.2925000000000004</c:v>
                </c:pt>
                <c:pt idx="49">
                  <c:v>4.2750000000000004</c:v>
                </c:pt>
                <c:pt idx="50">
                  <c:v>4.2575000000000003</c:v>
                </c:pt>
                <c:pt idx="51">
                  <c:v>4.24</c:v>
                </c:pt>
                <c:pt idx="52">
                  <c:v>4.2225000000000001</c:v>
                </c:pt>
                <c:pt idx="53">
                  <c:v>4.2050000000000001</c:v>
                </c:pt>
                <c:pt idx="54">
                  <c:v>4.1875</c:v>
                </c:pt>
                <c:pt idx="55">
                  <c:v>4.17</c:v>
                </c:pt>
                <c:pt idx="56">
                  <c:v>4.1524999999999999</c:v>
                </c:pt>
                <c:pt idx="57">
                  <c:v>4.1349999999999998</c:v>
                </c:pt>
                <c:pt idx="58">
                  <c:v>4.1174999999999997</c:v>
                </c:pt>
                <c:pt idx="59">
                  <c:v>4.0999999999999996</c:v>
                </c:pt>
                <c:pt idx="60">
                  <c:v>3.9432999999999998</c:v>
                </c:pt>
                <c:pt idx="61">
                  <c:v>3.7866</c:v>
                </c:pt>
                <c:pt idx="62">
                  <c:v>3.63</c:v>
                </c:pt>
              </c:numCache>
            </c:numRef>
          </c:val>
        </c:ser>
        <c:ser>
          <c:idx val="5"/>
          <c:order val="5"/>
          <c:tx>
            <c:v>WeaverbirdWS_S7A64Avg3C70D10LC113</c:v>
          </c:tx>
          <c:marker>
            <c:symbol val="none"/>
          </c:marker>
          <c:val>
            <c:numRef>
              <c:f>DataSource!$AH$5:$AH$76</c:f>
              <c:numCache>
                <c:formatCode>General</c:formatCode>
                <c:ptCount val="72"/>
              </c:numCache>
            </c:numRef>
          </c:val>
        </c:ser>
        <c:ser>
          <c:idx val="6"/>
          <c:order val="6"/>
          <c:tx>
            <c:v>GungHoAB_S7A64Avg3LC094</c:v>
          </c:tx>
          <c:marker>
            <c:symbol val="none"/>
          </c:marker>
          <c:val>
            <c:numRef>
              <c:f>DataSource!$AN$5:$AN$76</c:f>
              <c:numCache>
                <c:formatCode>General</c:formatCode>
                <c:ptCount val="72"/>
                <c:pt idx="6">
                  <c:v>3.29</c:v>
                </c:pt>
                <c:pt idx="7">
                  <c:v>3.4767000000000001</c:v>
                </c:pt>
                <c:pt idx="8">
                  <c:v>3.6634000000000002</c:v>
                </c:pt>
                <c:pt idx="9">
                  <c:v>3.85</c:v>
                </c:pt>
                <c:pt idx="10">
                  <c:v>3.9449999999999998</c:v>
                </c:pt>
                <c:pt idx="11">
                  <c:v>4.04</c:v>
                </c:pt>
                <c:pt idx="12">
                  <c:v>4.1349999999999998</c:v>
                </c:pt>
                <c:pt idx="13">
                  <c:v>4.2300000000000004</c:v>
                </c:pt>
                <c:pt idx="14">
                  <c:v>4.2374999999999998</c:v>
                </c:pt>
                <c:pt idx="15">
                  <c:v>4.2450000000000001</c:v>
                </c:pt>
                <c:pt idx="16">
                  <c:v>4.2525000000000004</c:v>
                </c:pt>
                <c:pt idx="17">
                  <c:v>4.26</c:v>
                </c:pt>
                <c:pt idx="18">
                  <c:v>4.2827999999999999</c:v>
                </c:pt>
                <c:pt idx="19">
                  <c:v>4.3056000000000001</c:v>
                </c:pt>
                <c:pt idx="20">
                  <c:v>4.3284000000000002</c:v>
                </c:pt>
                <c:pt idx="21">
                  <c:v>4.3512000000000004</c:v>
                </c:pt>
                <c:pt idx="22">
                  <c:v>4.3739999999999997</c:v>
                </c:pt>
                <c:pt idx="23">
                  <c:v>4.3967999999999998</c:v>
                </c:pt>
                <c:pt idx="24">
                  <c:v>4.4196</c:v>
                </c:pt>
                <c:pt idx="25">
                  <c:v>4.4424000000000001</c:v>
                </c:pt>
                <c:pt idx="26">
                  <c:v>4.4652000000000003</c:v>
                </c:pt>
                <c:pt idx="27">
                  <c:v>4.4880000000000004</c:v>
                </c:pt>
                <c:pt idx="28">
                  <c:v>4.5107999999999997</c:v>
                </c:pt>
                <c:pt idx="29">
                  <c:v>4.5335999999999999</c:v>
                </c:pt>
                <c:pt idx="30">
                  <c:v>4.5564</c:v>
                </c:pt>
                <c:pt idx="31">
                  <c:v>4.5792000000000002</c:v>
                </c:pt>
                <c:pt idx="32">
                  <c:v>4.6020000000000003</c:v>
                </c:pt>
                <c:pt idx="33">
                  <c:v>4.6247999999999996</c:v>
                </c:pt>
                <c:pt idx="34">
                  <c:v>4.6475999999999997</c:v>
                </c:pt>
                <c:pt idx="35">
                  <c:v>4.67</c:v>
                </c:pt>
                <c:pt idx="36">
                  <c:v>4.4424999999999999</c:v>
                </c:pt>
                <c:pt idx="37">
                  <c:v>4.2149999999999999</c:v>
                </c:pt>
                <c:pt idx="38">
                  <c:v>3.9874999999999998</c:v>
                </c:pt>
                <c:pt idx="39">
                  <c:v>3.76</c:v>
                </c:pt>
                <c:pt idx="40">
                  <c:v>3.84</c:v>
                </c:pt>
                <c:pt idx="41">
                  <c:v>3.92</c:v>
                </c:pt>
                <c:pt idx="42">
                  <c:v>4</c:v>
                </c:pt>
                <c:pt idx="43">
                  <c:v>4.08</c:v>
                </c:pt>
                <c:pt idx="44">
                  <c:v>4.16</c:v>
                </c:pt>
                <c:pt idx="45">
                  <c:v>4.24</c:v>
                </c:pt>
                <c:pt idx="46">
                  <c:v>4.32</c:v>
                </c:pt>
                <c:pt idx="47">
                  <c:v>4.4000000000000004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4.46</c:v>
                </c:pt>
                <c:pt idx="51">
                  <c:v>4.6100000000000003</c:v>
                </c:pt>
                <c:pt idx="52">
                  <c:v>4.6100000000000003</c:v>
                </c:pt>
                <c:pt idx="53">
                  <c:v>4.6100000000000003</c:v>
                </c:pt>
                <c:pt idx="54">
                  <c:v>4.4932999999999996</c:v>
                </c:pt>
                <c:pt idx="55">
                  <c:v>4.3765999999999998</c:v>
                </c:pt>
                <c:pt idx="56">
                  <c:v>4.26</c:v>
                </c:pt>
                <c:pt idx="57">
                  <c:v>4.3624999999999998</c:v>
                </c:pt>
                <c:pt idx="58">
                  <c:v>4.4649999999999999</c:v>
                </c:pt>
                <c:pt idx="59">
                  <c:v>4.5674999999999999</c:v>
                </c:pt>
                <c:pt idx="60">
                  <c:v>4.67</c:v>
                </c:pt>
                <c:pt idx="61">
                  <c:v>4.04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83264"/>
        <c:axId val="236684800"/>
      </c:radarChart>
      <c:catAx>
        <c:axId val="2366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6684800"/>
        <c:crosses val="autoZero"/>
        <c:auto val="1"/>
        <c:lblAlgn val="ctr"/>
        <c:lblOffset val="100"/>
        <c:noMultiLvlLbl val="0"/>
      </c:catAx>
      <c:valAx>
        <c:axId val="23668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68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8000495046099"/>
          <c:y val="0.3215262815431289"/>
          <c:w val="0.2709199657114772"/>
          <c:h val="0.26424188529696518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Boat Speed Comparison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True Wind Speed</a:t>
            </a:r>
          </a:p>
          <a:p>
            <a:pPr>
              <a:defRPr/>
            </a:pPr>
            <a:r>
              <a:rPr lang="en-US"/>
              <a:t>8 knots</a:t>
            </a:r>
          </a:p>
        </c:rich>
      </c:tx>
      <c:layout>
        <c:manualLayout>
          <c:xMode val="edge"/>
          <c:yMode val="edge"/>
          <c:x val="0.74904729409176229"/>
          <c:y val="4.802015893176599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Calisto_S7A64Avg3C70D10LC104</c:v>
          </c:tx>
          <c:marker>
            <c:symbol val="none"/>
          </c:marker>
          <c:cat>
            <c:numRef>
              <c:f>DataSource!$C$5:$C$76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175</c:v>
                </c:pt>
                <c:pt idx="38">
                  <c:v>170</c:v>
                </c:pt>
                <c:pt idx="39">
                  <c:v>165</c:v>
                </c:pt>
                <c:pt idx="40">
                  <c:v>160</c:v>
                </c:pt>
                <c:pt idx="41">
                  <c:v>155</c:v>
                </c:pt>
                <c:pt idx="42">
                  <c:v>150</c:v>
                </c:pt>
                <c:pt idx="43">
                  <c:v>145</c:v>
                </c:pt>
                <c:pt idx="44">
                  <c:v>140</c:v>
                </c:pt>
                <c:pt idx="45">
                  <c:v>135</c:v>
                </c:pt>
                <c:pt idx="46">
                  <c:v>130</c:v>
                </c:pt>
                <c:pt idx="47">
                  <c:v>125</c:v>
                </c:pt>
                <c:pt idx="48">
                  <c:v>120</c:v>
                </c:pt>
                <c:pt idx="49">
                  <c:v>115</c:v>
                </c:pt>
                <c:pt idx="50">
                  <c:v>110</c:v>
                </c:pt>
                <c:pt idx="51">
                  <c:v>105</c:v>
                </c:pt>
                <c:pt idx="52">
                  <c:v>100</c:v>
                </c:pt>
                <c:pt idx="53">
                  <c:v>95</c:v>
                </c:pt>
                <c:pt idx="54">
                  <c:v>90</c:v>
                </c:pt>
                <c:pt idx="55">
                  <c:v>85</c:v>
                </c:pt>
                <c:pt idx="56">
                  <c:v>80</c:v>
                </c:pt>
                <c:pt idx="57">
                  <c:v>75</c:v>
                </c:pt>
                <c:pt idx="58">
                  <c:v>70</c:v>
                </c:pt>
                <c:pt idx="59">
                  <c:v>65</c:v>
                </c:pt>
                <c:pt idx="60">
                  <c:v>60</c:v>
                </c:pt>
                <c:pt idx="61">
                  <c:v>55</c:v>
                </c:pt>
                <c:pt idx="62">
                  <c:v>50</c:v>
                </c:pt>
                <c:pt idx="63">
                  <c:v>45</c:v>
                </c:pt>
                <c:pt idx="64">
                  <c:v>40</c:v>
                </c:pt>
                <c:pt idx="65">
                  <c:v>35</c:v>
                </c:pt>
                <c:pt idx="66">
                  <c:v>30</c:v>
                </c:pt>
                <c:pt idx="67">
                  <c:v>25</c:v>
                </c:pt>
                <c:pt idx="68">
                  <c:v>20</c:v>
                </c:pt>
                <c:pt idx="69">
                  <c:v>15</c:v>
                </c:pt>
                <c:pt idx="70">
                  <c:v>10</c:v>
                </c:pt>
                <c:pt idx="71">
                  <c:v>5</c:v>
                </c:pt>
              </c:numCache>
            </c:numRef>
          </c:cat>
          <c:val>
            <c:numRef>
              <c:f>DataSource!$E$5:$E$76</c:f>
              <c:numCache>
                <c:formatCode>General</c:formatCode>
                <c:ptCount val="72"/>
                <c:pt idx="7">
                  <c:v>4.58</c:v>
                </c:pt>
                <c:pt idx="8">
                  <c:v>5.0199999999999996</c:v>
                </c:pt>
                <c:pt idx="9">
                  <c:v>5.1425000000000001</c:v>
                </c:pt>
                <c:pt idx="10">
                  <c:v>5.2649999999999997</c:v>
                </c:pt>
                <c:pt idx="11">
                  <c:v>5.3875000000000002</c:v>
                </c:pt>
                <c:pt idx="12">
                  <c:v>5.51</c:v>
                </c:pt>
                <c:pt idx="13">
                  <c:v>5.5</c:v>
                </c:pt>
                <c:pt idx="14">
                  <c:v>5.49</c:v>
                </c:pt>
                <c:pt idx="15">
                  <c:v>5.48</c:v>
                </c:pt>
                <c:pt idx="16">
                  <c:v>5.41</c:v>
                </c:pt>
                <c:pt idx="17">
                  <c:v>5.34</c:v>
                </c:pt>
                <c:pt idx="18">
                  <c:v>5.27</c:v>
                </c:pt>
                <c:pt idx="19">
                  <c:v>5.2850000000000001</c:v>
                </c:pt>
                <c:pt idx="20">
                  <c:v>5.3</c:v>
                </c:pt>
                <c:pt idx="21">
                  <c:v>5.2066999999999997</c:v>
                </c:pt>
                <c:pt idx="22">
                  <c:v>5.1134000000000004</c:v>
                </c:pt>
                <c:pt idx="23">
                  <c:v>5.0199999999999996</c:v>
                </c:pt>
                <c:pt idx="24">
                  <c:v>4.9767000000000001</c:v>
                </c:pt>
                <c:pt idx="25">
                  <c:v>4.9333999999999998</c:v>
                </c:pt>
                <c:pt idx="26">
                  <c:v>4.8899999999999997</c:v>
                </c:pt>
                <c:pt idx="27">
                  <c:v>4.9020999999999999</c:v>
                </c:pt>
                <c:pt idx="28">
                  <c:v>4.9142000000000001</c:v>
                </c:pt>
                <c:pt idx="29">
                  <c:v>4.9263000000000003</c:v>
                </c:pt>
                <c:pt idx="30">
                  <c:v>4.9383999999999997</c:v>
                </c:pt>
                <c:pt idx="31">
                  <c:v>4.9504999999999999</c:v>
                </c:pt>
                <c:pt idx="32">
                  <c:v>4.9626000000000001</c:v>
                </c:pt>
                <c:pt idx="33">
                  <c:v>4.9747000000000003</c:v>
                </c:pt>
                <c:pt idx="34">
                  <c:v>4.9867999999999997</c:v>
                </c:pt>
                <c:pt idx="35">
                  <c:v>4.9988999999999999</c:v>
                </c:pt>
                <c:pt idx="36">
                  <c:v>5.0110000000000001</c:v>
                </c:pt>
                <c:pt idx="37">
                  <c:v>5.0231000000000003</c:v>
                </c:pt>
                <c:pt idx="38">
                  <c:v>5.0351999999999997</c:v>
                </c:pt>
                <c:pt idx="39">
                  <c:v>5.0472999999999999</c:v>
                </c:pt>
                <c:pt idx="40">
                  <c:v>5.0599999999999996</c:v>
                </c:pt>
                <c:pt idx="41">
                  <c:v>5.2350000000000003</c:v>
                </c:pt>
                <c:pt idx="42">
                  <c:v>5.41</c:v>
                </c:pt>
                <c:pt idx="43">
                  <c:v>5.4432999999999998</c:v>
                </c:pt>
                <c:pt idx="44">
                  <c:v>5.4766000000000004</c:v>
                </c:pt>
                <c:pt idx="45">
                  <c:v>5.51</c:v>
                </c:pt>
                <c:pt idx="46">
                  <c:v>5.5617000000000001</c:v>
                </c:pt>
                <c:pt idx="47">
                  <c:v>5.6134000000000004</c:v>
                </c:pt>
                <c:pt idx="48">
                  <c:v>5.6650999999999998</c:v>
                </c:pt>
                <c:pt idx="49">
                  <c:v>5.7168000000000001</c:v>
                </c:pt>
                <c:pt idx="50">
                  <c:v>5.7685000000000004</c:v>
                </c:pt>
                <c:pt idx="51">
                  <c:v>5.82</c:v>
                </c:pt>
                <c:pt idx="52">
                  <c:v>5.7977999999999996</c:v>
                </c:pt>
                <c:pt idx="53">
                  <c:v>5.7755999999999998</c:v>
                </c:pt>
                <c:pt idx="54">
                  <c:v>5.7534000000000001</c:v>
                </c:pt>
                <c:pt idx="55">
                  <c:v>5.7312000000000003</c:v>
                </c:pt>
                <c:pt idx="56">
                  <c:v>5.7089999999999996</c:v>
                </c:pt>
                <c:pt idx="57">
                  <c:v>5.6867999999999999</c:v>
                </c:pt>
                <c:pt idx="58">
                  <c:v>5.6646000000000001</c:v>
                </c:pt>
                <c:pt idx="59">
                  <c:v>5.6424000000000003</c:v>
                </c:pt>
                <c:pt idx="60">
                  <c:v>5.62</c:v>
                </c:pt>
                <c:pt idx="61">
                  <c:v>5.62</c:v>
                </c:pt>
                <c:pt idx="62">
                  <c:v>5.2</c:v>
                </c:pt>
                <c:pt idx="63">
                  <c:v>5.2</c:v>
                </c:pt>
                <c:pt idx="64">
                  <c:v>5.0999999999999996</c:v>
                </c:pt>
                <c:pt idx="65">
                  <c:v>4.2925000000000004</c:v>
                </c:pt>
                <c:pt idx="66">
                  <c:v>3.4849999999999999</c:v>
                </c:pt>
                <c:pt idx="67">
                  <c:v>2.6775000000000002</c:v>
                </c:pt>
                <c:pt idx="68">
                  <c:v>1.87</c:v>
                </c:pt>
              </c:numCache>
            </c:numRef>
          </c:val>
        </c:ser>
        <c:ser>
          <c:idx val="1"/>
          <c:order val="1"/>
          <c:tx>
            <c:v>Miranda_S7A64Avg3C70D10LC111</c:v>
          </c:tx>
          <c:marker>
            <c:symbol val="none"/>
          </c:marker>
          <c:val>
            <c:numRef>
              <c:f>DataSource!$K$5:$K$76</c:f>
              <c:numCache>
                <c:formatCode>General</c:formatCode>
                <c:ptCount val="72"/>
                <c:pt idx="9">
                  <c:v>3</c:v>
                </c:pt>
                <c:pt idx="10">
                  <c:v>3.4432999999999998</c:v>
                </c:pt>
                <c:pt idx="11">
                  <c:v>3.8866000000000001</c:v>
                </c:pt>
                <c:pt idx="12">
                  <c:v>4.33</c:v>
                </c:pt>
                <c:pt idx="13">
                  <c:v>4.66</c:v>
                </c:pt>
                <c:pt idx="14">
                  <c:v>4.4400000000000004</c:v>
                </c:pt>
                <c:pt idx="15">
                  <c:v>4.07</c:v>
                </c:pt>
                <c:pt idx="16">
                  <c:v>3.59</c:v>
                </c:pt>
                <c:pt idx="17">
                  <c:v>3.11</c:v>
                </c:pt>
                <c:pt idx="18">
                  <c:v>3.22</c:v>
                </c:pt>
                <c:pt idx="19">
                  <c:v>3.33</c:v>
                </c:pt>
                <c:pt idx="20">
                  <c:v>3.44</c:v>
                </c:pt>
                <c:pt idx="21">
                  <c:v>3.55</c:v>
                </c:pt>
                <c:pt idx="22">
                  <c:v>3.66</c:v>
                </c:pt>
                <c:pt idx="23">
                  <c:v>4.42</c:v>
                </c:pt>
                <c:pt idx="24">
                  <c:v>5.18</c:v>
                </c:pt>
                <c:pt idx="25">
                  <c:v>5.33</c:v>
                </c:pt>
                <c:pt idx="26">
                  <c:v>5.2474999999999996</c:v>
                </c:pt>
                <c:pt idx="27">
                  <c:v>5.165</c:v>
                </c:pt>
                <c:pt idx="28">
                  <c:v>5.0824999999999996</c:v>
                </c:pt>
                <c:pt idx="29">
                  <c:v>5</c:v>
                </c:pt>
                <c:pt idx="30">
                  <c:v>5.0439999999999996</c:v>
                </c:pt>
                <c:pt idx="31">
                  <c:v>5.0880000000000001</c:v>
                </c:pt>
                <c:pt idx="32">
                  <c:v>5.1319999999999997</c:v>
                </c:pt>
                <c:pt idx="33">
                  <c:v>5.1760000000000002</c:v>
                </c:pt>
                <c:pt idx="34">
                  <c:v>5.22</c:v>
                </c:pt>
                <c:pt idx="35">
                  <c:v>5.2640000000000002</c:v>
                </c:pt>
                <c:pt idx="36">
                  <c:v>5.3079999999999998</c:v>
                </c:pt>
                <c:pt idx="37">
                  <c:v>5.3520000000000003</c:v>
                </c:pt>
                <c:pt idx="38">
                  <c:v>5.3959999999999999</c:v>
                </c:pt>
                <c:pt idx="39">
                  <c:v>5.44</c:v>
                </c:pt>
                <c:pt idx="40">
                  <c:v>5.484</c:v>
                </c:pt>
                <c:pt idx="41">
                  <c:v>5.5279999999999996</c:v>
                </c:pt>
                <c:pt idx="42">
                  <c:v>5.5720000000000001</c:v>
                </c:pt>
                <c:pt idx="43">
                  <c:v>5.6159999999999997</c:v>
                </c:pt>
                <c:pt idx="44">
                  <c:v>5.66</c:v>
                </c:pt>
                <c:pt idx="45">
                  <c:v>5.33</c:v>
                </c:pt>
                <c:pt idx="46">
                  <c:v>5</c:v>
                </c:pt>
                <c:pt idx="47">
                  <c:v>4.84</c:v>
                </c:pt>
                <c:pt idx="48">
                  <c:v>4.68</c:v>
                </c:pt>
                <c:pt idx="49">
                  <c:v>4.5199999999999996</c:v>
                </c:pt>
                <c:pt idx="50">
                  <c:v>4.3600000000000003</c:v>
                </c:pt>
                <c:pt idx="51">
                  <c:v>4.2</c:v>
                </c:pt>
                <c:pt idx="52">
                  <c:v>4.04</c:v>
                </c:pt>
                <c:pt idx="53">
                  <c:v>3.88</c:v>
                </c:pt>
                <c:pt idx="54">
                  <c:v>4.1399999999999997</c:v>
                </c:pt>
                <c:pt idx="55">
                  <c:v>4.4000000000000004</c:v>
                </c:pt>
                <c:pt idx="56">
                  <c:v>4.66</c:v>
                </c:pt>
                <c:pt idx="57">
                  <c:v>4.6050000000000004</c:v>
                </c:pt>
                <c:pt idx="58">
                  <c:v>4.55</c:v>
                </c:pt>
                <c:pt idx="59">
                  <c:v>4.33</c:v>
                </c:pt>
                <c:pt idx="60">
                  <c:v>4.22</c:v>
                </c:pt>
                <c:pt idx="61">
                  <c:v>3.55</c:v>
                </c:pt>
                <c:pt idx="62">
                  <c:v>3.33</c:v>
                </c:pt>
                <c:pt idx="63">
                  <c:v>3.11</c:v>
                </c:pt>
                <c:pt idx="64">
                  <c:v>2.41</c:v>
                </c:pt>
                <c:pt idx="65">
                  <c:v>2.16</c:v>
                </c:pt>
                <c:pt idx="66">
                  <c:v>1.6633</c:v>
                </c:pt>
                <c:pt idx="67">
                  <c:v>1.1666000000000001</c:v>
                </c:pt>
                <c:pt idx="68">
                  <c:v>0.67</c:v>
                </c:pt>
              </c:numCache>
            </c:numRef>
          </c:val>
        </c:ser>
        <c:ser>
          <c:idx val="2"/>
          <c:order val="2"/>
          <c:tx>
            <c:v>WeaverbirdHB_S7A64Avg3C70D10LC113</c:v>
          </c:tx>
          <c:marker>
            <c:symbol val="none"/>
          </c:marker>
          <c:val>
            <c:numRef>
              <c:f>DataSource!$Q$5:$Q$76</c:f>
              <c:numCache>
                <c:formatCode>General</c:formatCode>
                <c:ptCount val="72"/>
                <c:pt idx="9">
                  <c:v>3.73</c:v>
                </c:pt>
                <c:pt idx="10">
                  <c:v>3.73</c:v>
                </c:pt>
                <c:pt idx="11">
                  <c:v>4.5999999999999996</c:v>
                </c:pt>
                <c:pt idx="12">
                  <c:v>4.9000000000000004</c:v>
                </c:pt>
                <c:pt idx="13">
                  <c:v>5.2</c:v>
                </c:pt>
                <c:pt idx="14">
                  <c:v>5.12</c:v>
                </c:pt>
                <c:pt idx="15">
                  <c:v>4.9566999999999997</c:v>
                </c:pt>
                <c:pt idx="16">
                  <c:v>4.7934000000000001</c:v>
                </c:pt>
                <c:pt idx="17">
                  <c:v>4.63</c:v>
                </c:pt>
                <c:pt idx="18">
                  <c:v>4.59</c:v>
                </c:pt>
                <c:pt idx="19">
                  <c:v>4.55</c:v>
                </c:pt>
                <c:pt idx="20">
                  <c:v>4.54</c:v>
                </c:pt>
                <c:pt idx="21">
                  <c:v>4.53</c:v>
                </c:pt>
                <c:pt idx="22">
                  <c:v>4.5199999999999996</c:v>
                </c:pt>
                <c:pt idx="23">
                  <c:v>5.0999999999999996</c:v>
                </c:pt>
                <c:pt idx="24">
                  <c:v>5.68</c:v>
                </c:pt>
                <c:pt idx="25">
                  <c:v>6.1</c:v>
                </c:pt>
                <c:pt idx="26">
                  <c:v>5.8174999999999999</c:v>
                </c:pt>
                <c:pt idx="27">
                  <c:v>5.5350000000000001</c:v>
                </c:pt>
                <c:pt idx="28">
                  <c:v>5.2525000000000004</c:v>
                </c:pt>
                <c:pt idx="29">
                  <c:v>4.97</c:v>
                </c:pt>
                <c:pt idx="30">
                  <c:v>5.085</c:v>
                </c:pt>
                <c:pt idx="31">
                  <c:v>5.2</c:v>
                </c:pt>
                <c:pt idx="32">
                  <c:v>5.2285000000000004</c:v>
                </c:pt>
                <c:pt idx="33">
                  <c:v>5.2569999999999997</c:v>
                </c:pt>
                <c:pt idx="34">
                  <c:v>5.2854999999999999</c:v>
                </c:pt>
                <c:pt idx="35">
                  <c:v>5.3140000000000001</c:v>
                </c:pt>
                <c:pt idx="36">
                  <c:v>5.3425000000000002</c:v>
                </c:pt>
                <c:pt idx="37">
                  <c:v>5.3710000000000004</c:v>
                </c:pt>
                <c:pt idx="38">
                  <c:v>5.3994999999999997</c:v>
                </c:pt>
                <c:pt idx="39">
                  <c:v>5.4279999999999999</c:v>
                </c:pt>
                <c:pt idx="40">
                  <c:v>5.4565000000000001</c:v>
                </c:pt>
                <c:pt idx="41">
                  <c:v>5.4850000000000003</c:v>
                </c:pt>
                <c:pt idx="42">
                  <c:v>5.5134999999999996</c:v>
                </c:pt>
                <c:pt idx="43">
                  <c:v>5.5419999999999998</c:v>
                </c:pt>
                <c:pt idx="44">
                  <c:v>5.57</c:v>
                </c:pt>
                <c:pt idx="45">
                  <c:v>5.5549999999999997</c:v>
                </c:pt>
                <c:pt idx="46">
                  <c:v>5.54</c:v>
                </c:pt>
                <c:pt idx="47">
                  <c:v>5.5250000000000004</c:v>
                </c:pt>
                <c:pt idx="48">
                  <c:v>5.51</c:v>
                </c:pt>
                <c:pt idx="49">
                  <c:v>5.4950000000000001</c:v>
                </c:pt>
                <c:pt idx="50">
                  <c:v>5.48</c:v>
                </c:pt>
                <c:pt idx="51">
                  <c:v>5.2649999999999997</c:v>
                </c:pt>
                <c:pt idx="52">
                  <c:v>5.05</c:v>
                </c:pt>
                <c:pt idx="53">
                  <c:v>5.1725000000000003</c:v>
                </c:pt>
                <c:pt idx="54">
                  <c:v>5.2949999999999999</c:v>
                </c:pt>
                <c:pt idx="55">
                  <c:v>5.4175000000000004</c:v>
                </c:pt>
                <c:pt idx="56">
                  <c:v>5.54</c:v>
                </c:pt>
                <c:pt idx="57">
                  <c:v>5.52</c:v>
                </c:pt>
                <c:pt idx="58">
                  <c:v>5.5</c:v>
                </c:pt>
                <c:pt idx="59">
                  <c:v>4.8600000000000003</c:v>
                </c:pt>
                <c:pt idx="60">
                  <c:v>4.24</c:v>
                </c:pt>
                <c:pt idx="61">
                  <c:v>3.62</c:v>
                </c:pt>
                <c:pt idx="62">
                  <c:v>3.62</c:v>
                </c:pt>
                <c:pt idx="63">
                  <c:v>1.81</c:v>
                </c:pt>
              </c:numCache>
            </c:numRef>
          </c:val>
        </c:ser>
        <c:ser>
          <c:idx val="3"/>
          <c:order val="3"/>
          <c:tx>
            <c:v>Poppy_S7A64Avg3C70D10LC096</c:v>
          </c:tx>
          <c:marker>
            <c:symbol val="none"/>
          </c:marker>
          <c:val>
            <c:numRef>
              <c:f>DataSource!$W$5:$W$76</c:f>
              <c:numCache>
                <c:formatCode>General</c:formatCode>
                <c:ptCount val="72"/>
                <c:pt idx="9">
                  <c:v>4.42</c:v>
                </c:pt>
                <c:pt idx="10">
                  <c:v>4.5999999999999996</c:v>
                </c:pt>
                <c:pt idx="11">
                  <c:v>4.78</c:v>
                </c:pt>
                <c:pt idx="12">
                  <c:v>4.96</c:v>
                </c:pt>
                <c:pt idx="13">
                  <c:v>4.992</c:v>
                </c:pt>
                <c:pt idx="14">
                  <c:v>5.024</c:v>
                </c:pt>
                <c:pt idx="15">
                  <c:v>5.056</c:v>
                </c:pt>
                <c:pt idx="16">
                  <c:v>5.0880000000000001</c:v>
                </c:pt>
                <c:pt idx="17">
                  <c:v>5.12</c:v>
                </c:pt>
                <c:pt idx="18">
                  <c:v>5.1520000000000001</c:v>
                </c:pt>
                <c:pt idx="19">
                  <c:v>5.1840000000000002</c:v>
                </c:pt>
                <c:pt idx="20">
                  <c:v>5.2160000000000002</c:v>
                </c:pt>
                <c:pt idx="21">
                  <c:v>5.2480000000000002</c:v>
                </c:pt>
                <c:pt idx="22">
                  <c:v>5.28</c:v>
                </c:pt>
                <c:pt idx="23">
                  <c:v>5.3274999999999997</c:v>
                </c:pt>
                <c:pt idx="24">
                  <c:v>5.375</c:v>
                </c:pt>
                <c:pt idx="25">
                  <c:v>5.4225000000000003</c:v>
                </c:pt>
                <c:pt idx="26">
                  <c:v>5.47</c:v>
                </c:pt>
                <c:pt idx="27">
                  <c:v>5.47</c:v>
                </c:pt>
                <c:pt idx="28">
                  <c:v>5.4050000000000002</c:v>
                </c:pt>
                <c:pt idx="29">
                  <c:v>5.34</c:v>
                </c:pt>
                <c:pt idx="30">
                  <c:v>5.2750000000000004</c:v>
                </c:pt>
                <c:pt idx="31">
                  <c:v>5.21</c:v>
                </c:pt>
                <c:pt idx="32">
                  <c:v>5.1074999999999999</c:v>
                </c:pt>
                <c:pt idx="33">
                  <c:v>5.0049999999999999</c:v>
                </c:pt>
                <c:pt idx="34">
                  <c:v>4.9024999999999999</c:v>
                </c:pt>
                <c:pt idx="35">
                  <c:v>4.8</c:v>
                </c:pt>
                <c:pt idx="36">
                  <c:v>4.7686000000000002</c:v>
                </c:pt>
                <c:pt idx="37">
                  <c:v>4.7371999999999996</c:v>
                </c:pt>
                <c:pt idx="38">
                  <c:v>4.7058</c:v>
                </c:pt>
                <c:pt idx="39">
                  <c:v>4.6744000000000003</c:v>
                </c:pt>
                <c:pt idx="40">
                  <c:v>4.6429999999999998</c:v>
                </c:pt>
                <c:pt idx="41">
                  <c:v>4.6116000000000001</c:v>
                </c:pt>
                <c:pt idx="42">
                  <c:v>4.58</c:v>
                </c:pt>
                <c:pt idx="43">
                  <c:v>4.6433</c:v>
                </c:pt>
                <c:pt idx="44">
                  <c:v>4.7065999999999999</c:v>
                </c:pt>
                <c:pt idx="45">
                  <c:v>4.7699999999999996</c:v>
                </c:pt>
                <c:pt idx="46">
                  <c:v>5.085</c:v>
                </c:pt>
                <c:pt idx="47">
                  <c:v>5.4</c:v>
                </c:pt>
                <c:pt idx="48">
                  <c:v>5.4</c:v>
                </c:pt>
                <c:pt idx="49">
                  <c:v>5.4</c:v>
                </c:pt>
                <c:pt idx="50">
                  <c:v>5.4</c:v>
                </c:pt>
                <c:pt idx="51">
                  <c:v>5.3190999999999997</c:v>
                </c:pt>
                <c:pt idx="52">
                  <c:v>5.2382</c:v>
                </c:pt>
                <c:pt idx="53">
                  <c:v>5.1573000000000002</c:v>
                </c:pt>
                <c:pt idx="54">
                  <c:v>5.0763999999999996</c:v>
                </c:pt>
                <c:pt idx="55">
                  <c:v>4.9954999999999998</c:v>
                </c:pt>
                <c:pt idx="56">
                  <c:v>4.9146000000000001</c:v>
                </c:pt>
                <c:pt idx="57">
                  <c:v>4.8337000000000003</c:v>
                </c:pt>
                <c:pt idx="58">
                  <c:v>4.7527999999999997</c:v>
                </c:pt>
                <c:pt idx="59">
                  <c:v>4.6718999999999999</c:v>
                </c:pt>
                <c:pt idx="60">
                  <c:v>4.5910000000000002</c:v>
                </c:pt>
                <c:pt idx="61">
                  <c:v>4.51</c:v>
                </c:pt>
                <c:pt idx="62">
                  <c:v>4.16</c:v>
                </c:pt>
                <c:pt idx="63">
                  <c:v>3.81</c:v>
                </c:pt>
                <c:pt idx="64">
                  <c:v>3.32</c:v>
                </c:pt>
                <c:pt idx="65">
                  <c:v>2.83</c:v>
                </c:pt>
              </c:numCache>
            </c:numRef>
          </c:val>
        </c:ser>
        <c:ser>
          <c:idx val="4"/>
          <c:order val="4"/>
          <c:tx>
            <c:v>Amiina_S7A64Avg3C70D10LC117</c:v>
          </c:tx>
          <c:marker>
            <c:symbol val="none"/>
          </c:marker>
          <c:val>
            <c:numRef>
              <c:f>DataSource!$AC$5:$AC$76</c:f>
              <c:numCache>
                <c:formatCode>General</c:formatCode>
                <c:ptCount val="72"/>
                <c:pt idx="10">
                  <c:v>3.69</c:v>
                </c:pt>
                <c:pt idx="11">
                  <c:v>3.94</c:v>
                </c:pt>
                <c:pt idx="12">
                  <c:v>4.03</c:v>
                </c:pt>
                <c:pt idx="13">
                  <c:v>4.12</c:v>
                </c:pt>
                <c:pt idx="14">
                  <c:v>4.21</c:v>
                </c:pt>
                <c:pt idx="15">
                  <c:v>4.3849999999999998</c:v>
                </c:pt>
                <c:pt idx="16">
                  <c:v>4.5599999999999996</c:v>
                </c:pt>
                <c:pt idx="17">
                  <c:v>4.6966999999999999</c:v>
                </c:pt>
                <c:pt idx="18">
                  <c:v>4.8334000000000001</c:v>
                </c:pt>
                <c:pt idx="19">
                  <c:v>4.9701000000000004</c:v>
                </c:pt>
                <c:pt idx="20">
                  <c:v>5.1067999999999998</c:v>
                </c:pt>
                <c:pt idx="21">
                  <c:v>5.2435</c:v>
                </c:pt>
                <c:pt idx="22">
                  <c:v>5.38</c:v>
                </c:pt>
                <c:pt idx="23">
                  <c:v>5.2925000000000004</c:v>
                </c:pt>
                <c:pt idx="24">
                  <c:v>5.2050000000000001</c:v>
                </c:pt>
                <c:pt idx="25">
                  <c:v>5.1174999999999997</c:v>
                </c:pt>
                <c:pt idx="26">
                  <c:v>5.03</c:v>
                </c:pt>
                <c:pt idx="27">
                  <c:v>5.0359999999999996</c:v>
                </c:pt>
                <c:pt idx="28">
                  <c:v>5.0419999999999998</c:v>
                </c:pt>
                <c:pt idx="29">
                  <c:v>5.048</c:v>
                </c:pt>
                <c:pt idx="30">
                  <c:v>5.0540000000000003</c:v>
                </c:pt>
                <c:pt idx="31">
                  <c:v>5.0599999999999996</c:v>
                </c:pt>
                <c:pt idx="32">
                  <c:v>5.0659999999999998</c:v>
                </c:pt>
                <c:pt idx="33">
                  <c:v>5.0720000000000001</c:v>
                </c:pt>
                <c:pt idx="34">
                  <c:v>5.0780000000000003</c:v>
                </c:pt>
                <c:pt idx="35">
                  <c:v>5.0839999999999996</c:v>
                </c:pt>
                <c:pt idx="36">
                  <c:v>5.09</c:v>
                </c:pt>
                <c:pt idx="37">
                  <c:v>5.0960000000000001</c:v>
                </c:pt>
                <c:pt idx="38">
                  <c:v>5.1020000000000003</c:v>
                </c:pt>
                <c:pt idx="39">
                  <c:v>5.1079999999999997</c:v>
                </c:pt>
                <c:pt idx="40">
                  <c:v>5.1139999999999999</c:v>
                </c:pt>
                <c:pt idx="41">
                  <c:v>5.12</c:v>
                </c:pt>
                <c:pt idx="42">
                  <c:v>5.1260000000000003</c:v>
                </c:pt>
                <c:pt idx="43">
                  <c:v>5.1319999999999997</c:v>
                </c:pt>
                <c:pt idx="44">
                  <c:v>5.1379999999999999</c:v>
                </c:pt>
                <c:pt idx="45">
                  <c:v>5.1440000000000001</c:v>
                </c:pt>
                <c:pt idx="46">
                  <c:v>5.15</c:v>
                </c:pt>
                <c:pt idx="47">
                  <c:v>5.1559999999999997</c:v>
                </c:pt>
                <c:pt idx="48">
                  <c:v>5.1619999999999999</c:v>
                </c:pt>
                <c:pt idx="49">
                  <c:v>5.1680000000000001</c:v>
                </c:pt>
                <c:pt idx="50">
                  <c:v>5.1740000000000004</c:v>
                </c:pt>
                <c:pt idx="51">
                  <c:v>5.18</c:v>
                </c:pt>
                <c:pt idx="52">
                  <c:v>5.1550000000000002</c:v>
                </c:pt>
                <c:pt idx="53">
                  <c:v>5.13</c:v>
                </c:pt>
                <c:pt idx="54">
                  <c:v>5.1050000000000004</c:v>
                </c:pt>
                <c:pt idx="55">
                  <c:v>5.08</c:v>
                </c:pt>
                <c:pt idx="56">
                  <c:v>5.0549999999999997</c:v>
                </c:pt>
                <c:pt idx="57">
                  <c:v>5.03</c:v>
                </c:pt>
                <c:pt idx="58">
                  <c:v>4.68</c:v>
                </c:pt>
                <c:pt idx="59">
                  <c:v>4.33</c:v>
                </c:pt>
                <c:pt idx="60">
                  <c:v>4.2317</c:v>
                </c:pt>
                <c:pt idx="61">
                  <c:v>4.1334</c:v>
                </c:pt>
                <c:pt idx="62">
                  <c:v>4.0350999999999999</c:v>
                </c:pt>
                <c:pt idx="63">
                  <c:v>3.9367999999999999</c:v>
                </c:pt>
                <c:pt idx="64">
                  <c:v>3.8384999999999998</c:v>
                </c:pt>
                <c:pt idx="65">
                  <c:v>3.74</c:v>
                </c:pt>
              </c:numCache>
            </c:numRef>
          </c:val>
        </c:ser>
        <c:ser>
          <c:idx val="5"/>
          <c:order val="5"/>
          <c:tx>
            <c:v>WeaverbirdWS_S7A64Avg3C70D10LC113</c:v>
          </c:tx>
          <c:marker>
            <c:symbol val="none"/>
          </c:marker>
          <c:val>
            <c:numRef>
              <c:f>DataSource!$AI$5:$AI$76</c:f>
              <c:numCache>
                <c:formatCode>General</c:formatCode>
                <c:ptCount val="72"/>
                <c:pt idx="22">
                  <c:v>4.97</c:v>
                </c:pt>
                <c:pt idx="23">
                  <c:v>4.9562999999999997</c:v>
                </c:pt>
                <c:pt idx="24">
                  <c:v>4.9425999999999997</c:v>
                </c:pt>
                <c:pt idx="25">
                  <c:v>4.9288999999999996</c:v>
                </c:pt>
                <c:pt idx="26">
                  <c:v>4.9151999999999996</c:v>
                </c:pt>
                <c:pt idx="27">
                  <c:v>4.9015000000000004</c:v>
                </c:pt>
                <c:pt idx="28">
                  <c:v>4.8878000000000004</c:v>
                </c:pt>
                <c:pt idx="29">
                  <c:v>4.8741000000000003</c:v>
                </c:pt>
                <c:pt idx="30">
                  <c:v>4.8600000000000003</c:v>
                </c:pt>
                <c:pt idx="31">
                  <c:v>4.8329000000000004</c:v>
                </c:pt>
                <c:pt idx="32">
                  <c:v>4.8057999999999996</c:v>
                </c:pt>
                <c:pt idx="33">
                  <c:v>4.7786999999999997</c:v>
                </c:pt>
                <c:pt idx="34">
                  <c:v>4.7515999999999998</c:v>
                </c:pt>
                <c:pt idx="35">
                  <c:v>4.7244999999999999</c:v>
                </c:pt>
                <c:pt idx="36">
                  <c:v>4.6974</c:v>
                </c:pt>
                <c:pt idx="37">
                  <c:v>4.67</c:v>
                </c:pt>
                <c:pt idx="38">
                  <c:v>4.6725000000000003</c:v>
                </c:pt>
                <c:pt idx="39">
                  <c:v>4.6749999999999998</c:v>
                </c:pt>
                <c:pt idx="40">
                  <c:v>4.6775000000000002</c:v>
                </c:pt>
                <c:pt idx="41">
                  <c:v>4.68</c:v>
                </c:pt>
                <c:pt idx="42">
                  <c:v>4.6825000000000001</c:v>
                </c:pt>
                <c:pt idx="43">
                  <c:v>4.6849999999999996</c:v>
                </c:pt>
                <c:pt idx="44">
                  <c:v>4.6875</c:v>
                </c:pt>
                <c:pt idx="45">
                  <c:v>4.6900000000000004</c:v>
                </c:pt>
                <c:pt idx="46">
                  <c:v>4.7</c:v>
                </c:pt>
                <c:pt idx="47">
                  <c:v>4.71</c:v>
                </c:pt>
                <c:pt idx="48">
                  <c:v>4.6966999999999999</c:v>
                </c:pt>
                <c:pt idx="49">
                  <c:v>4.6833999999999998</c:v>
                </c:pt>
                <c:pt idx="50">
                  <c:v>4.6700999999999997</c:v>
                </c:pt>
                <c:pt idx="51">
                  <c:v>4.6567999999999996</c:v>
                </c:pt>
                <c:pt idx="52">
                  <c:v>4.6435000000000004</c:v>
                </c:pt>
                <c:pt idx="53">
                  <c:v>4.6302000000000003</c:v>
                </c:pt>
                <c:pt idx="54">
                  <c:v>4.6169000000000002</c:v>
                </c:pt>
                <c:pt idx="55">
                  <c:v>4.6036000000000001</c:v>
                </c:pt>
                <c:pt idx="56">
                  <c:v>4.5903</c:v>
                </c:pt>
                <c:pt idx="57">
                  <c:v>4.577</c:v>
                </c:pt>
                <c:pt idx="58">
                  <c:v>4.5636999999999999</c:v>
                </c:pt>
                <c:pt idx="59">
                  <c:v>4.55</c:v>
                </c:pt>
                <c:pt idx="60">
                  <c:v>4.4400000000000004</c:v>
                </c:pt>
                <c:pt idx="61">
                  <c:v>4.1074999999999999</c:v>
                </c:pt>
                <c:pt idx="62">
                  <c:v>3.7749999999999999</c:v>
                </c:pt>
                <c:pt idx="63">
                  <c:v>3.4424999999999999</c:v>
                </c:pt>
                <c:pt idx="64">
                  <c:v>3.11</c:v>
                </c:pt>
              </c:numCache>
            </c:numRef>
          </c:val>
        </c:ser>
        <c:ser>
          <c:idx val="6"/>
          <c:order val="6"/>
          <c:tx>
            <c:v>GungHoAB_S7A64Avg3LC094</c:v>
          </c:tx>
          <c:marker>
            <c:symbol val="none"/>
          </c:marker>
          <c:val>
            <c:numRef>
              <c:f>DataSource!$AO$5:$AO$76</c:f>
              <c:numCache>
                <c:formatCode>General</c:formatCode>
                <c:ptCount val="72"/>
                <c:pt idx="8">
                  <c:v>3.51</c:v>
                </c:pt>
                <c:pt idx="9">
                  <c:v>3.62</c:v>
                </c:pt>
                <c:pt idx="10">
                  <c:v>3.73</c:v>
                </c:pt>
                <c:pt idx="11">
                  <c:v>3.9249999999999998</c:v>
                </c:pt>
                <c:pt idx="12">
                  <c:v>4.12</c:v>
                </c:pt>
                <c:pt idx="13">
                  <c:v>4.3150000000000004</c:v>
                </c:pt>
                <c:pt idx="14">
                  <c:v>4.51</c:v>
                </c:pt>
                <c:pt idx="15">
                  <c:v>4.6479999999999997</c:v>
                </c:pt>
                <c:pt idx="16">
                  <c:v>4.7859999999999996</c:v>
                </c:pt>
                <c:pt idx="17">
                  <c:v>4.9240000000000004</c:v>
                </c:pt>
                <c:pt idx="18">
                  <c:v>5.0620000000000003</c:v>
                </c:pt>
                <c:pt idx="19">
                  <c:v>5.2</c:v>
                </c:pt>
                <c:pt idx="20">
                  <c:v>5.17</c:v>
                </c:pt>
                <c:pt idx="21">
                  <c:v>5.14</c:v>
                </c:pt>
                <c:pt idx="22">
                  <c:v>5.1100000000000003</c:v>
                </c:pt>
                <c:pt idx="23">
                  <c:v>5.08</c:v>
                </c:pt>
                <c:pt idx="24">
                  <c:v>5.0656999999999996</c:v>
                </c:pt>
                <c:pt idx="25">
                  <c:v>5.0514000000000001</c:v>
                </c:pt>
                <c:pt idx="26">
                  <c:v>5.0370999999999997</c:v>
                </c:pt>
                <c:pt idx="27">
                  <c:v>5.0228000000000002</c:v>
                </c:pt>
                <c:pt idx="28">
                  <c:v>5.0084999999999997</c:v>
                </c:pt>
                <c:pt idx="29">
                  <c:v>4.9942000000000002</c:v>
                </c:pt>
                <c:pt idx="30">
                  <c:v>4.9800000000000004</c:v>
                </c:pt>
                <c:pt idx="31">
                  <c:v>4.84</c:v>
                </c:pt>
                <c:pt idx="32">
                  <c:v>4.7</c:v>
                </c:pt>
                <c:pt idx="33">
                  <c:v>4.7300000000000004</c:v>
                </c:pt>
                <c:pt idx="34">
                  <c:v>4.76</c:v>
                </c:pt>
                <c:pt idx="35">
                  <c:v>4.79</c:v>
                </c:pt>
                <c:pt idx="36">
                  <c:v>4.76</c:v>
                </c:pt>
                <c:pt idx="37">
                  <c:v>4.7300000000000004</c:v>
                </c:pt>
                <c:pt idx="38">
                  <c:v>4.7</c:v>
                </c:pt>
                <c:pt idx="39">
                  <c:v>4.67</c:v>
                </c:pt>
                <c:pt idx="40">
                  <c:v>4.6399999999999997</c:v>
                </c:pt>
                <c:pt idx="41">
                  <c:v>4.6100000000000003</c:v>
                </c:pt>
                <c:pt idx="42">
                  <c:v>4.58</c:v>
                </c:pt>
                <c:pt idx="43">
                  <c:v>4.7350000000000003</c:v>
                </c:pt>
                <c:pt idx="44">
                  <c:v>4.8899999999999997</c:v>
                </c:pt>
                <c:pt idx="45">
                  <c:v>4.9657</c:v>
                </c:pt>
                <c:pt idx="46">
                  <c:v>5.0414000000000003</c:v>
                </c:pt>
                <c:pt idx="47">
                  <c:v>5.1170999999999998</c:v>
                </c:pt>
                <c:pt idx="48">
                  <c:v>5.1928000000000001</c:v>
                </c:pt>
                <c:pt idx="49">
                  <c:v>5.2685000000000004</c:v>
                </c:pt>
                <c:pt idx="50">
                  <c:v>5.3441999999999998</c:v>
                </c:pt>
                <c:pt idx="51">
                  <c:v>5.42</c:v>
                </c:pt>
                <c:pt idx="52">
                  <c:v>5.39</c:v>
                </c:pt>
                <c:pt idx="53">
                  <c:v>5.36</c:v>
                </c:pt>
                <c:pt idx="54">
                  <c:v>5.2432999999999996</c:v>
                </c:pt>
                <c:pt idx="55">
                  <c:v>5.1265999999999998</c:v>
                </c:pt>
                <c:pt idx="56">
                  <c:v>5.01</c:v>
                </c:pt>
                <c:pt idx="57">
                  <c:v>4.8532999999999999</c:v>
                </c:pt>
                <c:pt idx="58">
                  <c:v>4.6966000000000001</c:v>
                </c:pt>
                <c:pt idx="59">
                  <c:v>4.54</c:v>
                </c:pt>
                <c:pt idx="60">
                  <c:v>4.45</c:v>
                </c:pt>
                <c:pt idx="61">
                  <c:v>4.45</c:v>
                </c:pt>
                <c:pt idx="62">
                  <c:v>4.3</c:v>
                </c:pt>
                <c:pt idx="63">
                  <c:v>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44384"/>
        <c:axId val="236545920"/>
      </c:radarChart>
      <c:catAx>
        <c:axId val="2365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6545920"/>
        <c:crosses val="autoZero"/>
        <c:auto val="1"/>
        <c:lblAlgn val="ctr"/>
        <c:lblOffset val="100"/>
        <c:noMultiLvlLbl val="0"/>
      </c:catAx>
      <c:valAx>
        <c:axId val="23654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54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8000495046099"/>
          <c:y val="0.3215262815431289"/>
          <c:w val="0.2709199657114772"/>
          <c:h val="0.2642418852969651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Boat Speed Comparison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True Wind Speed</a:t>
            </a:r>
          </a:p>
          <a:p>
            <a:pPr>
              <a:defRPr/>
            </a:pPr>
            <a:r>
              <a:rPr lang="en-US"/>
              <a:t>10 knots</a:t>
            </a:r>
          </a:p>
        </c:rich>
      </c:tx>
      <c:layout>
        <c:manualLayout>
          <c:xMode val="edge"/>
          <c:yMode val="edge"/>
          <c:x val="0.74904729409176229"/>
          <c:y val="4.802015893176599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Calisto_S7A64Avg3C70D10LC104</c:v>
          </c:tx>
          <c:marker>
            <c:symbol val="none"/>
          </c:marker>
          <c:cat>
            <c:numRef>
              <c:f>DataSource!$C$5:$C$76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175</c:v>
                </c:pt>
                <c:pt idx="38">
                  <c:v>170</c:v>
                </c:pt>
                <c:pt idx="39">
                  <c:v>165</c:v>
                </c:pt>
                <c:pt idx="40">
                  <c:v>160</c:v>
                </c:pt>
                <c:pt idx="41">
                  <c:v>155</c:v>
                </c:pt>
                <c:pt idx="42">
                  <c:v>150</c:v>
                </c:pt>
                <c:pt idx="43">
                  <c:v>145</c:v>
                </c:pt>
                <c:pt idx="44">
                  <c:v>140</c:v>
                </c:pt>
                <c:pt idx="45">
                  <c:v>135</c:v>
                </c:pt>
                <c:pt idx="46">
                  <c:v>130</c:v>
                </c:pt>
                <c:pt idx="47">
                  <c:v>125</c:v>
                </c:pt>
                <c:pt idx="48">
                  <c:v>120</c:v>
                </c:pt>
                <c:pt idx="49">
                  <c:v>115</c:v>
                </c:pt>
                <c:pt idx="50">
                  <c:v>110</c:v>
                </c:pt>
                <c:pt idx="51">
                  <c:v>105</c:v>
                </c:pt>
                <c:pt idx="52">
                  <c:v>100</c:v>
                </c:pt>
                <c:pt idx="53">
                  <c:v>95</c:v>
                </c:pt>
                <c:pt idx="54">
                  <c:v>90</c:v>
                </c:pt>
                <c:pt idx="55">
                  <c:v>85</c:v>
                </c:pt>
                <c:pt idx="56">
                  <c:v>80</c:v>
                </c:pt>
                <c:pt idx="57">
                  <c:v>75</c:v>
                </c:pt>
                <c:pt idx="58">
                  <c:v>70</c:v>
                </c:pt>
                <c:pt idx="59">
                  <c:v>65</c:v>
                </c:pt>
                <c:pt idx="60">
                  <c:v>60</c:v>
                </c:pt>
                <c:pt idx="61">
                  <c:v>55</c:v>
                </c:pt>
                <c:pt idx="62">
                  <c:v>50</c:v>
                </c:pt>
                <c:pt idx="63">
                  <c:v>45</c:v>
                </c:pt>
                <c:pt idx="64">
                  <c:v>40</c:v>
                </c:pt>
                <c:pt idx="65">
                  <c:v>35</c:v>
                </c:pt>
                <c:pt idx="66">
                  <c:v>30</c:v>
                </c:pt>
                <c:pt idx="67">
                  <c:v>25</c:v>
                </c:pt>
                <c:pt idx="68">
                  <c:v>20</c:v>
                </c:pt>
                <c:pt idx="69">
                  <c:v>15</c:v>
                </c:pt>
                <c:pt idx="70">
                  <c:v>10</c:v>
                </c:pt>
                <c:pt idx="71">
                  <c:v>5</c:v>
                </c:pt>
              </c:numCache>
            </c:numRef>
          </c:cat>
          <c:val>
            <c:numRef>
              <c:f>DataSource!$F$5:$F$76</c:f>
              <c:numCache>
                <c:formatCode>General</c:formatCode>
                <c:ptCount val="72"/>
                <c:pt idx="7">
                  <c:v>4.58</c:v>
                </c:pt>
                <c:pt idx="8">
                  <c:v>4.875</c:v>
                </c:pt>
                <c:pt idx="9">
                  <c:v>5.17</c:v>
                </c:pt>
                <c:pt idx="10">
                  <c:v>5.3</c:v>
                </c:pt>
                <c:pt idx="11">
                  <c:v>5.3550000000000004</c:v>
                </c:pt>
                <c:pt idx="12">
                  <c:v>5.41</c:v>
                </c:pt>
                <c:pt idx="13">
                  <c:v>5.4</c:v>
                </c:pt>
                <c:pt idx="14">
                  <c:v>5.39</c:v>
                </c:pt>
                <c:pt idx="15">
                  <c:v>5.38</c:v>
                </c:pt>
                <c:pt idx="16">
                  <c:v>5.43</c:v>
                </c:pt>
                <c:pt idx="17">
                  <c:v>5.48</c:v>
                </c:pt>
                <c:pt idx="18">
                  <c:v>5.4455999999999998</c:v>
                </c:pt>
                <c:pt idx="19">
                  <c:v>5.4112</c:v>
                </c:pt>
                <c:pt idx="20">
                  <c:v>5.3768000000000002</c:v>
                </c:pt>
                <c:pt idx="21">
                  <c:v>5.3423999999999996</c:v>
                </c:pt>
                <c:pt idx="22">
                  <c:v>5.3079999999999998</c:v>
                </c:pt>
                <c:pt idx="23">
                  <c:v>5.2736000000000001</c:v>
                </c:pt>
                <c:pt idx="24">
                  <c:v>5.2392000000000003</c:v>
                </c:pt>
                <c:pt idx="25">
                  <c:v>5.2047999999999996</c:v>
                </c:pt>
                <c:pt idx="26">
                  <c:v>5.17</c:v>
                </c:pt>
                <c:pt idx="27">
                  <c:v>5.17</c:v>
                </c:pt>
                <c:pt idx="28">
                  <c:v>5.17</c:v>
                </c:pt>
                <c:pt idx="29">
                  <c:v>5.17</c:v>
                </c:pt>
                <c:pt idx="30">
                  <c:v>5.17</c:v>
                </c:pt>
                <c:pt idx="31">
                  <c:v>5.17</c:v>
                </c:pt>
                <c:pt idx="32">
                  <c:v>5.17</c:v>
                </c:pt>
                <c:pt idx="33">
                  <c:v>5.17</c:v>
                </c:pt>
                <c:pt idx="34">
                  <c:v>5.17</c:v>
                </c:pt>
                <c:pt idx="35">
                  <c:v>5.17</c:v>
                </c:pt>
                <c:pt idx="36">
                  <c:v>5.17</c:v>
                </c:pt>
                <c:pt idx="37">
                  <c:v>5.2125000000000004</c:v>
                </c:pt>
                <c:pt idx="38">
                  <c:v>5.2549999999999999</c:v>
                </c:pt>
                <c:pt idx="39">
                  <c:v>5.2975000000000003</c:v>
                </c:pt>
                <c:pt idx="40">
                  <c:v>5.34</c:v>
                </c:pt>
                <c:pt idx="41">
                  <c:v>5.4249999999999998</c:v>
                </c:pt>
                <c:pt idx="42">
                  <c:v>5.51</c:v>
                </c:pt>
                <c:pt idx="43">
                  <c:v>5.5644</c:v>
                </c:pt>
                <c:pt idx="44">
                  <c:v>5.6188000000000002</c:v>
                </c:pt>
                <c:pt idx="45">
                  <c:v>5.6731999999999996</c:v>
                </c:pt>
                <c:pt idx="46">
                  <c:v>5.7275999999999998</c:v>
                </c:pt>
                <c:pt idx="47">
                  <c:v>5.782</c:v>
                </c:pt>
                <c:pt idx="48">
                  <c:v>5.8364000000000003</c:v>
                </c:pt>
                <c:pt idx="49">
                  <c:v>5.8907999999999996</c:v>
                </c:pt>
                <c:pt idx="50">
                  <c:v>5.9451999999999998</c:v>
                </c:pt>
                <c:pt idx="51">
                  <c:v>6</c:v>
                </c:pt>
                <c:pt idx="52">
                  <c:v>5.9640000000000004</c:v>
                </c:pt>
                <c:pt idx="53">
                  <c:v>5.9279999999999999</c:v>
                </c:pt>
                <c:pt idx="54">
                  <c:v>5.8920000000000003</c:v>
                </c:pt>
                <c:pt idx="55">
                  <c:v>5.8559999999999999</c:v>
                </c:pt>
                <c:pt idx="56">
                  <c:v>5.82</c:v>
                </c:pt>
                <c:pt idx="57">
                  <c:v>5.7866999999999997</c:v>
                </c:pt>
                <c:pt idx="58">
                  <c:v>5.7534000000000001</c:v>
                </c:pt>
                <c:pt idx="59">
                  <c:v>5.72</c:v>
                </c:pt>
                <c:pt idx="60">
                  <c:v>5.69</c:v>
                </c:pt>
                <c:pt idx="61">
                  <c:v>5.58</c:v>
                </c:pt>
                <c:pt idx="62">
                  <c:v>5.34</c:v>
                </c:pt>
                <c:pt idx="63">
                  <c:v>4.99</c:v>
                </c:pt>
                <c:pt idx="64">
                  <c:v>3.8466999999999998</c:v>
                </c:pt>
                <c:pt idx="65">
                  <c:v>2.7033999999999998</c:v>
                </c:pt>
                <c:pt idx="66">
                  <c:v>1.56</c:v>
                </c:pt>
                <c:pt idx="67">
                  <c:v>1.56</c:v>
                </c:pt>
              </c:numCache>
            </c:numRef>
          </c:val>
        </c:ser>
        <c:ser>
          <c:idx val="1"/>
          <c:order val="1"/>
          <c:tx>
            <c:v>Miranda_S7A64Avg3C70D10LC111</c:v>
          </c:tx>
          <c:marker>
            <c:symbol val="none"/>
          </c:marker>
          <c:val>
            <c:numRef>
              <c:f>DataSource!$L$5:$L$76</c:f>
              <c:numCache>
                <c:formatCode>General</c:formatCode>
                <c:ptCount val="72"/>
                <c:pt idx="7">
                  <c:v>0.78</c:v>
                </c:pt>
                <c:pt idx="8">
                  <c:v>1</c:v>
                </c:pt>
                <c:pt idx="9">
                  <c:v>2.0350000000000001</c:v>
                </c:pt>
                <c:pt idx="10">
                  <c:v>3.07</c:v>
                </c:pt>
                <c:pt idx="11">
                  <c:v>4</c:v>
                </c:pt>
                <c:pt idx="12">
                  <c:v>4.4400000000000004</c:v>
                </c:pt>
                <c:pt idx="13">
                  <c:v>4.7699999999999996</c:v>
                </c:pt>
                <c:pt idx="14">
                  <c:v>4.7462999999999997</c:v>
                </c:pt>
                <c:pt idx="15">
                  <c:v>4.7225999999999999</c:v>
                </c:pt>
                <c:pt idx="16">
                  <c:v>4.6989000000000001</c:v>
                </c:pt>
                <c:pt idx="17">
                  <c:v>4.6752000000000002</c:v>
                </c:pt>
                <c:pt idx="18">
                  <c:v>4.6515000000000004</c:v>
                </c:pt>
                <c:pt idx="19">
                  <c:v>4.6277999999999997</c:v>
                </c:pt>
                <c:pt idx="20">
                  <c:v>4.6040999999999999</c:v>
                </c:pt>
                <c:pt idx="21">
                  <c:v>4.58</c:v>
                </c:pt>
                <c:pt idx="22">
                  <c:v>4.97</c:v>
                </c:pt>
                <c:pt idx="23">
                  <c:v>5.36</c:v>
                </c:pt>
                <c:pt idx="24">
                  <c:v>5.75</c:v>
                </c:pt>
                <c:pt idx="25">
                  <c:v>6.14</c:v>
                </c:pt>
                <c:pt idx="26">
                  <c:v>6.24</c:v>
                </c:pt>
                <c:pt idx="27">
                  <c:v>6.34</c:v>
                </c:pt>
                <c:pt idx="28">
                  <c:v>6.44</c:v>
                </c:pt>
                <c:pt idx="29">
                  <c:v>6.2229000000000001</c:v>
                </c:pt>
                <c:pt idx="30">
                  <c:v>6.0057999999999998</c:v>
                </c:pt>
                <c:pt idx="31">
                  <c:v>5.7887000000000004</c:v>
                </c:pt>
                <c:pt idx="32">
                  <c:v>5.5716000000000001</c:v>
                </c:pt>
                <c:pt idx="33">
                  <c:v>5.3544999999999998</c:v>
                </c:pt>
                <c:pt idx="34">
                  <c:v>5.1374000000000004</c:v>
                </c:pt>
                <c:pt idx="35">
                  <c:v>4.92</c:v>
                </c:pt>
                <c:pt idx="36">
                  <c:v>5.0199999999999996</c:v>
                </c:pt>
                <c:pt idx="37">
                  <c:v>5.12</c:v>
                </c:pt>
                <c:pt idx="38">
                  <c:v>5.22</c:v>
                </c:pt>
                <c:pt idx="39">
                  <c:v>5.4032999999999998</c:v>
                </c:pt>
                <c:pt idx="40">
                  <c:v>5.5865999999999998</c:v>
                </c:pt>
                <c:pt idx="41">
                  <c:v>5.77</c:v>
                </c:pt>
                <c:pt idx="42">
                  <c:v>5.8825000000000003</c:v>
                </c:pt>
                <c:pt idx="43">
                  <c:v>5.9950000000000001</c:v>
                </c:pt>
                <c:pt idx="44">
                  <c:v>6.1074999999999999</c:v>
                </c:pt>
                <c:pt idx="45">
                  <c:v>6.22</c:v>
                </c:pt>
                <c:pt idx="46">
                  <c:v>6.13</c:v>
                </c:pt>
                <c:pt idx="47">
                  <c:v>6.04</c:v>
                </c:pt>
                <c:pt idx="48">
                  <c:v>5.95</c:v>
                </c:pt>
                <c:pt idx="49">
                  <c:v>5.86</c:v>
                </c:pt>
                <c:pt idx="50">
                  <c:v>5.77</c:v>
                </c:pt>
                <c:pt idx="51">
                  <c:v>5.79</c:v>
                </c:pt>
                <c:pt idx="52">
                  <c:v>5.81</c:v>
                </c:pt>
                <c:pt idx="53">
                  <c:v>5.5774999999999997</c:v>
                </c:pt>
                <c:pt idx="54">
                  <c:v>5.3449999999999998</c:v>
                </c:pt>
                <c:pt idx="55">
                  <c:v>5.1124999999999998</c:v>
                </c:pt>
                <c:pt idx="56">
                  <c:v>4.88</c:v>
                </c:pt>
                <c:pt idx="57">
                  <c:v>4.8333000000000004</c:v>
                </c:pt>
                <c:pt idx="58">
                  <c:v>4.7866</c:v>
                </c:pt>
                <c:pt idx="59">
                  <c:v>4.74</c:v>
                </c:pt>
                <c:pt idx="60">
                  <c:v>4.22</c:v>
                </c:pt>
                <c:pt idx="61">
                  <c:v>3.14</c:v>
                </c:pt>
                <c:pt idx="62">
                  <c:v>2.5499999999999998</c:v>
                </c:pt>
                <c:pt idx="63">
                  <c:v>1.33</c:v>
                </c:pt>
              </c:numCache>
            </c:numRef>
          </c:val>
        </c:ser>
        <c:ser>
          <c:idx val="2"/>
          <c:order val="2"/>
          <c:tx>
            <c:v>WeaverbirdHB_S7A64Avg3C70D10LC113</c:v>
          </c:tx>
          <c:marker>
            <c:symbol val="none"/>
          </c:marker>
          <c:val>
            <c:numRef>
              <c:f>DataSource!$R$5:$R$76</c:f>
              <c:numCache>
                <c:formatCode>General</c:formatCode>
                <c:ptCount val="72"/>
                <c:pt idx="9">
                  <c:v>0.34</c:v>
                </c:pt>
                <c:pt idx="10">
                  <c:v>4.8600000000000003</c:v>
                </c:pt>
                <c:pt idx="11">
                  <c:v>5.2</c:v>
                </c:pt>
                <c:pt idx="12">
                  <c:v>5.23</c:v>
                </c:pt>
                <c:pt idx="13">
                  <c:v>5.23</c:v>
                </c:pt>
                <c:pt idx="14">
                  <c:v>5.65</c:v>
                </c:pt>
                <c:pt idx="15">
                  <c:v>5.7074999999999996</c:v>
                </c:pt>
                <c:pt idx="16">
                  <c:v>5.7649999999999997</c:v>
                </c:pt>
                <c:pt idx="17">
                  <c:v>5.8224999999999998</c:v>
                </c:pt>
                <c:pt idx="18">
                  <c:v>5.88</c:v>
                </c:pt>
                <c:pt idx="19">
                  <c:v>5.9649999999999999</c:v>
                </c:pt>
                <c:pt idx="20">
                  <c:v>6.05</c:v>
                </c:pt>
                <c:pt idx="21">
                  <c:v>6.1349999999999998</c:v>
                </c:pt>
                <c:pt idx="22">
                  <c:v>6.22</c:v>
                </c:pt>
                <c:pt idx="23">
                  <c:v>6.1487999999999996</c:v>
                </c:pt>
                <c:pt idx="24">
                  <c:v>6.0776000000000003</c:v>
                </c:pt>
                <c:pt idx="25">
                  <c:v>6.0064000000000002</c:v>
                </c:pt>
                <c:pt idx="26">
                  <c:v>5.9352</c:v>
                </c:pt>
                <c:pt idx="27">
                  <c:v>5.8639999999999999</c:v>
                </c:pt>
                <c:pt idx="28">
                  <c:v>5.7927999999999997</c:v>
                </c:pt>
                <c:pt idx="29">
                  <c:v>5.7215999999999996</c:v>
                </c:pt>
                <c:pt idx="30">
                  <c:v>5.65</c:v>
                </c:pt>
                <c:pt idx="31">
                  <c:v>5.65</c:v>
                </c:pt>
                <c:pt idx="32">
                  <c:v>5.52</c:v>
                </c:pt>
                <c:pt idx="33">
                  <c:v>5.39</c:v>
                </c:pt>
                <c:pt idx="34">
                  <c:v>5.532</c:v>
                </c:pt>
                <c:pt idx="35">
                  <c:v>5.6740000000000004</c:v>
                </c:pt>
                <c:pt idx="36">
                  <c:v>5.8159999999999998</c:v>
                </c:pt>
                <c:pt idx="37">
                  <c:v>5.9580000000000002</c:v>
                </c:pt>
                <c:pt idx="38">
                  <c:v>6.1</c:v>
                </c:pt>
                <c:pt idx="39">
                  <c:v>6.1574999999999998</c:v>
                </c:pt>
                <c:pt idx="40">
                  <c:v>6.2149999999999999</c:v>
                </c:pt>
                <c:pt idx="41">
                  <c:v>6.2725</c:v>
                </c:pt>
                <c:pt idx="42">
                  <c:v>6.33</c:v>
                </c:pt>
                <c:pt idx="43">
                  <c:v>6.3070000000000004</c:v>
                </c:pt>
                <c:pt idx="44">
                  <c:v>6.2839999999999998</c:v>
                </c:pt>
                <c:pt idx="45">
                  <c:v>6.2610000000000001</c:v>
                </c:pt>
                <c:pt idx="46">
                  <c:v>6.2380000000000004</c:v>
                </c:pt>
                <c:pt idx="47">
                  <c:v>6.2149999999999999</c:v>
                </c:pt>
                <c:pt idx="48">
                  <c:v>6.1920000000000002</c:v>
                </c:pt>
                <c:pt idx="49">
                  <c:v>6.1689999999999996</c:v>
                </c:pt>
                <c:pt idx="50">
                  <c:v>6.1459999999999999</c:v>
                </c:pt>
                <c:pt idx="51">
                  <c:v>6.1230000000000002</c:v>
                </c:pt>
                <c:pt idx="52">
                  <c:v>6.1</c:v>
                </c:pt>
                <c:pt idx="53">
                  <c:v>5.99</c:v>
                </c:pt>
                <c:pt idx="54">
                  <c:v>5.99</c:v>
                </c:pt>
                <c:pt idx="55">
                  <c:v>5.88</c:v>
                </c:pt>
                <c:pt idx="56">
                  <c:v>5.88</c:v>
                </c:pt>
                <c:pt idx="57">
                  <c:v>5.68</c:v>
                </c:pt>
                <c:pt idx="58">
                  <c:v>5.65</c:v>
                </c:pt>
                <c:pt idx="59">
                  <c:v>5.46</c:v>
                </c:pt>
                <c:pt idx="60">
                  <c:v>4.21</c:v>
                </c:pt>
              </c:numCache>
            </c:numRef>
          </c:val>
        </c:ser>
        <c:ser>
          <c:idx val="3"/>
          <c:order val="3"/>
          <c:tx>
            <c:v>Poppy_S7A64Avg3C70D10LC096</c:v>
          </c:tx>
          <c:marker>
            <c:symbol val="none"/>
          </c:marker>
          <c:val>
            <c:numRef>
              <c:f>DataSource!$X$5:$X$76</c:f>
              <c:numCache>
                <c:formatCode>General</c:formatCode>
                <c:ptCount val="72"/>
                <c:pt idx="8">
                  <c:v>4.13</c:v>
                </c:pt>
                <c:pt idx="9">
                  <c:v>4.4800000000000004</c:v>
                </c:pt>
                <c:pt idx="10">
                  <c:v>4.7699999999999996</c:v>
                </c:pt>
                <c:pt idx="11">
                  <c:v>4.87</c:v>
                </c:pt>
                <c:pt idx="12">
                  <c:v>4.96</c:v>
                </c:pt>
                <c:pt idx="13">
                  <c:v>4.99</c:v>
                </c:pt>
                <c:pt idx="14">
                  <c:v>5.0025000000000004</c:v>
                </c:pt>
                <c:pt idx="15">
                  <c:v>5.0149999999999997</c:v>
                </c:pt>
                <c:pt idx="16">
                  <c:v>5.0274999999999999</c:v>
                </c:pt>
                <c:pt idx="17">
                  <c:v>5.04</c:v>
                </c:pt>
                <c:pt idx="18">
                  <c:v>5.0525000000000002</c:v>
                </c:pt>
                <c:pt idx="19">
                  <c:v>5.0650000000000004</c:v>
                </c:pt>
                <c:pt idx="20">
                  <c:v>5.0774999999999997</c:v>
                </c:pt>
                <c:pt idx="21">
                  <c:v>5.09</c:v>
                </c:pt>
                <c:pt idx="22">
                  <c:v>5.21</c:v>
                </c:pt>
                <c:pt idx="23">
                  <c:v>5.33</c:v>
                </c:pt>
                <c:pt idx="24">
                  <c:v>5.45</c:v>
                </c:pt>
                <c:pt idx="25">
                  <c:v>5.57</c:v>
                </c:pt>
                <c:pt idx="26">
                  <c:v>5.57</c:v>
                </c:pt>
                <c:pt idx="27">
                  <c:v>5.4725000000000001</c:v>
                </c:pt>
                <c:pt idx="28">
                  <c:v>5.375</c:v>
                </c:pt>
                <c:pt idx="29">
                  <c:v>5.2774999999999999</c:v>
                </c:pt>
                <c:pt idx="30">
                  <c:v>5.18</c:v>
                </c:pt>
                <c:pt idx="31">
                  <c:v>5.23</c:v>
                </c:pt>
                <c:pt idx="32">
                  <c:v>5.28</c:v>
                </c:pt>
                <c:pt idx="33">
                  <c:v>5.1843000000000004</c:v>
                </c:pt>
                <c:pt idx="34">
                  <c:v>5.0885999999999996</c:v>
                </c:pt>
                <c:pt idx="35">
                  <c:v>4.9928999999999997</c:v>
                </c:pt>
                <c:pt idx="36">
                  <c:v>4.8971999999999998</c:v>
                </c:pt>
                <c:pt idx="37">
                  <c:v>4.8014999999999999</c:v>
                </c:pt>
                <c:pt idx="38">
                  <c:v>4.7058</c:v>
                </c:pt>
                <c:pt idx="39">
                  <c:v>4.6100000000000003</c:v>
                </c:pt>
                <c:pt idx="40">
                  <c:v>4.7625000000000002</c:v>
                </c:pt>
                <c:pt idx="41">
                  <c:v>4.915</c:v>
                </c:pt>
                <c:pt idx="42">
                  <c:v>5.0674999999999999</c:v>
                </c:pt>
                <c:pt idx="43">
                  <c:v>5.22</c:v>
                </c:pt>
                <c:pt idx="44">
                  <c:v>5.3724999999999996</c:v>
                </c:pt>
                <c:pt idx="45">
                  <c:v>5.5250000000000004</c:v>
                </c:pt>
                <c:pt idx="46">
                  <c:v>5.6775000000000002</c:v>
                </c:pt>
                <c:pt idx="47">
                  <c:v>5.83</c:v>
                </c:pt>
                <c:pt idx="48">
                  <c:v>5.92</c:v>
                </c:pt>
                <c:pt idx="49">
                  <c:v>5.9349999999999996</c:v>
                </c:pt>
                <c:pt idx="50">
                  <c:v>5.95</c:v>
                </c:pt>
                <c:pt idx="51">
                  <c:v>5.9649999999999999</c:v>
                </c:pt>
                <c:pt idx="52">
                  <c:v>5.98</c:v>
                </c:pt>
                <c:pt idx="53">
                  <c:v>5.87</c:v>
                </c:pt>
                <c:pt idx="54">
                  <c:v>5.76</c:v>
                </c:pt>
                <c:pt idx="55">
                  <c:v>5.76</c:v>
                </c:pt>
                <c:pt idx="56">
                  <c:v>5.57</c:v>
                </c:pt>
                <c:pt idx="57">
                  <c:v>5.38</c:v>
                </c:pt>
                <c:pt idx="58">
                  <c:v>5.1875</c:v>
                </c:pt>
                <c:pt idx="59">
                  <c:v>4.9950000000000001</c:v>
                </c:pt>
                <c:pt idx="60">
                  <c:v>4.8025000000000002</c:v>
                </c:pt>
                <c:pt idx="61">
                  <c:v>4.6100000000000003</c:v>
                </c:pt>
                <c:pt idx="62">
                  <c:v>4.4175000000000004</c:v>
                </c:pt>
                <c:pt idx="63">
                  <c:v>4.2249999999999996</c:v>
                </c:pt>
                <c:pt idx="64">
                  <c:v>4.0324999999999998</c:v>
                </c:pt>
                <c:pt idx="65">
                  <c:v>3.84</c:v>
                </c:pt>
                <c:pt idx="66">
                  <c:v>3.36</c:v>
                </c:pt>
                <c:pt idx="67">
                  <c:v>2.88</c:v>
                </c:pt>
              </c:numCache>
            </c:numRef>
          </c:val>
        </c:ser>
        <c:ser>
          <c:idx val="4"/>
          <c:order val="4"/>
          <c:tx>
            <c:v>Amiina_S7A64Avg3C70D10LC117</c:v>
          </c:tx>
          <c:marker>
            <c:symbol val="none"/>
          </c:marker>
          <c:val>
            <c:numRef>
              <c:f>DataSource!$AD$5:$AD$76</c:f>
              <c:numCache>
                <c:formatCode>General</c:formatCode>
                <c:ptCount val="72"/>
                <c:pt idx="9">
                  <c:v>2.34</c:v>
                </c:pt>
                <c:pt idx="10">
                  <c:v>3.74</c:v>
                </c:pt>
                <c:pt idx="11">
                  <c:v>4.0599999999999996</c:v>
                </c:pt>
                <c:pt idx="12">
                  <c:v>4.3600000000000003</c:v>
                </c:pt>
                <c:pt idx="13">
                  <c:v>4.5599999999999996</c:v>
                </c:pt>
                <c:pt idx="14">
                  <c:v>4.6266999999999996</c:v>
                </c:pt>
                <c:pt idx="15">
                  <c:v>4.6933999999999996</c:v>
                </c:pt>
                <c:pt idx="16">
                  <c:v>4.76</c:v>
                </c:pt>
                <c:pt idx="17">
                  <c:v>4.8543000000000003</c:v>
                </c:pt>
                <c:pt idx="18">
                  <c:v>4.9485999999999999</c:v>
                </c:pt>
                <c:pt idx="19">
                  <c:v>5.0429000000000004</c:v>
                </c:pt>
                <c:pt idx="20">
                  <c:v>5.1372</c:v>
                </c:pt>
                <c:pt idx="21">
                  <c:v>5.2314999999999996</c:v>
                </c:pt>
                <c:pt idx="22">
                  <c:v>5.3258000000000001</c:v>
                </c:pt>
                <c:pt idx="23">
                  <c:v>5.42</c:v>
                </c:pt>
                <c:pt idx="24">
                  <c:v>5.41</c:v>
                </c:pt>
                <c:pt idx="25">
                  <c:v>5.4</c:v>
                </c:pt>
                <c:pt idx="26">
                  <c:v>5.39</c:v>
                </c:pt>
                <c:pt idx="27">
                  <c:v>5.38</c:v>
                </c:pt>
                <c:pt idx="28">
                  <c:v>5.34</c:v>
                </c:pt>
                <c:pt idx="29">
                  <c:v>5.3</c:v>
                </c:pt>
                <c:pt idx="30">
                  <c:v>5.3280000000000003</c:v>
                </c:pt>
                <c:pt idx="31">
                  <c:v>5.3559999999999999</c:v>
                </c:pt>
                <c:pt idx="32">
                  <c:v>5.3840000000000003</c:v>
                </c:pt>
                <c:pt idx="33">
                  <c:v>5.4119999999999999</c:v>
                </c:pt>
                <c:pt idx="34">
                  <c:v>5.44</c:v>
                </c:pt>
                <c:pt idx="35">
                  <c:v>5.468</c:v>
                </c:pt>
                <c:pt idx="36">
                  <c:v>5.4960000000000004</c:v>
                </c:pt>
                <c:pt idx="37">
                  <c:v>5.524</c:v>
                </c:pt>
                <c:pt idx="38">
                  <c:v>5.5519999999999996</c:v>
                </c:pt>
                <c:pt idx="39">
                  <c:v>5.58</c:v>
                </c:pt>
                <c:pt idx="40">
                  <c:v>5.6749999999999998</c:v>
                </c:pt>
                <c:pt idx="41">
                  <c:v>5.77</c:v>
                </c:pt>
                <c:pt idx="42">
                  <c:v>5.8083</c:v>
                </c:pt>
                <c:pt idx="43">
                  <c:v>5.8465999999999996</c:v>
                </c:pt>
                <c:pt idx="44">
                  <c:v>5.8849</c:v>
                </c:pt>
                <c:pt idx="45">
                  <c:v>5.9231999999999996</c:v>
                </c:pt>
                <c:pt idx="46">
                  <c:v>5.9615</c:v>
                </c:pt>
                <c:pt idx="47">
                  <c:v>6</c:v>
                </c:pt>
                <c:pt idx="48">
                  <c:v>5.9367000000000001</c:v>
                </c:pt>
                <c:pt idx="49">
                  <c:v>5.8734000000000002</c:v>
                </c:pt>
                <c:pt idx="50">
                  <c:v>5.81</c:v>
                </c:pt>
                <c:pt idx="51">
                  <c:v>5.7149999999999999</c:v>
                </c:pt>
                <c:pt idx="52">
                  <c:v>5.62</c:v>
                </c:pt>
                <c:pt idx="53">
                  <c:v>5.5022000000000002</c:v>
                </c:pt>
                <c:pt idx="54">
                  <c:v>5.3844000000000003</c:v>
                </c:pt>
                <c:pt idx="55">
                  <c:v>5.2666000000000004</c:v>
                </c:pt>
                <c:pt idx="56">
                  <c:v>5.1487999999999996</c:v>
                </c:pt>
                <c:pt idx="57">
                  <c:v>5.0309999999999997</c:v>
                </c:pt>
                <c:pt idx="58">
                  <c:v>4.9131999999999998</c:v>
                </c:pt>
                <c:pt idx="59">
                  <c:v>4.7953999999999999</c:v>
                </c:pt>
                <c:pt idx="60">
                  <c:v>4.6776</c:v>
                </c:pt>
                <c:pt idx="61">
                  <c:v>4.5599999999999996</c:v>
                </c:pt>
                <c:pt idx="62">
                  <c:v>4.33</c:v>
                </c:pt>
                <c:pt idx="63">
                  <c:v>4.01</c:v>
                </c:pt>
              </c:numCache>
            </c:numRef>
          </c:val>
        </c:ser>
        <c:ser>
          <c:idx val="5"/>
          <c:order val="5"/>
          <c:tx>
            <c:v>WeaverbirdWS_S7A64Avg3C70D10LC113</c:v>
          </c:tx>
          <c:marker>
            <c:symbol val="none"/>
          </c:marker>
          <c:val>
            <c:numRef>
              <c:f>DataSource!$AJ$5:$AJ$76</c:f>
              <c:numCache>
                <c:formatCode>General</c:formatCode>
                <c:ptCount val="72"/>
                <c:pt idx="11">
                  <c:v>4.49</c:v>
                </c:pt>
                <c:pt idx="12">
                  <c:v>4.5599999999999996</c:v>
                </c:pt>
                <c:pt idx="13">
                  <c:v>4.63</c:v>
                </c:pt>
                <c:pt idx="14">
                  <c:v>4.7850000000000001</c:v>
                </c:pt>
                <c:pt idx="15">
                  <c:v>4.9400000000000004</c:v>
                </c:pt>
                <c:pt idx="16">
                  <c:v>5.05</c:v>
                </c:pt>
                <c:pt idx="17">
                  <c:v>5.16</c:v>
                </c:pt>
                <c:pt idx="18">
                  <c:v>5.19</c:v>
                </c:pt>
                <c:pt idx="19">
                  <c:v>5.22</c:v>
                </c:pt>
                <c:pt idx="20">
                  <c:v>5.25</c:v>
                </c:pt>
                <c:pt idx="21">
                  <c:v>5.28</c:v>
                </c:pt>
                <c:pt idx="22">
                  <c:v>5.24</c:v>
                </c:pt>
                <c:pt idx="23">
                  <c:v>5.2</c:v>
                </c:pt>
                <c:pt idx="24">
                  <c:v>5.16</c:v>
                </c:pt>
                <c:pt idx="25">
                  <c:v>5.2732999999999999</c:v>
                </c:pt>
                <c:pt idx="26">
                  <c:v>5.3865999999999996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5.4633000000000003</c:v>
                </c:pt>
                <c:pt idx="35">
                  <c:v>5.4265999999999996</c:v>
                </c:pt>
                <c:pt idx="36">
                  <c:v>5.3898999999999999</c:v>
                </c:pt>
                <c:pt idx="37">
                  <c:v>5.3532000000000002</c:v>
                </c:pt>
                <c:pt idx="38">
                  <c:v>5.3164999999999996</c:v>
                </c:pt>
                <c:pt idx="39">
                  <c:v>5.28</c:v>
                </c:pt>
                <c:pt idx="40">
                  <c:v>5.31</c:v>
                </c:pt>
                <c:pt idx="41">
                  <c:v>5.34</c:v>
                </c:pt>
                <c:pt idx="42">
                  <c:v>5.42</c:v>
                </c:pt>
                <c:pt idx="43">
                  <c:v>5.5</c:v>
                </c:pt>
                <c:pt idx="44">
                  <c:v>5.4885999999999999</c:v>
                </c:pt>
                <c:pt idx="45">
                  <c:v>5.4771999999999998</c:v>
                </c:pt>
                <c:pt idx="46">
                  <c:v>5.4657999999999998</c:v>
                </c:pt>
                <c:pt idx="47">
                  <c:v>5.4543999999999997</c:v>
                </c:pt>
                <c:pt idx="48">
                  <c:v>5.4429999999999996</c:v>
                </c:pt>
                <c:pt idx="49">
                  <c:v>5.4316000000000004</c:v>
                </c:pt>
                <c:pt idx="50">
                  <c:v>5.42</c:v>
                </c:pt>
                <c:pt idx="51">
                  <c:v>5.3650000000000002</c:v>
                </c:pt>
                <c:pt idx="52">
                  <c:v>5.31</c:v>
                </c:pt>
                <c:pt idx="53">
                  <c:v>5.2885999999999997</c:v>
                </c:pt>
                <c:pt idx="54">
                  <c:v>5.2671999999999999</c:v>
                </c:pt>
                <c:pt idx="55">
                  <c:v>5.2458</c:v>
                </c:pt>
                <c:pt idx="56">
                  <c:v>5.2244000000000002</c:v>
                </c:pt>
                <c:pt idx="57">
                  <c:v>5.2030000000000003</c:v>
                </c:pt>
                <c:pt idx="58">
                  <c:v>5.1816000000000004</c:v>
                </c:pt>
                <c:pt idx="59">
                  <c:v>5.16</c:v>
                </c:pt>
                <c:pt idx="60">
                  <c:v>4.83</c:v>
                </c:pt>
                <c:pt idx="61">
                  <c:v>4.49</c:v>
                </c:pt>
                <c:pt idx="62">
                  <c:v>4.49</c:v>
                </c:pt>
                <c:pt idx="63">
                  <c:v>3.8849999999999998</c:v>
                </c:pt>
                <c:pt idx="64">
                  <c:v>3.28</c:v>
                </c:pt>
              </c:numCache>
            </c:numRef>
          </c:val>
        </c:ser>
        <c:ser>
          <c:idx val="6"/>
          <c:order val="6"/>
          <c:tx>
            <c:v>GungHoAB_S7A64Avg3LC094</c:v>
          </c:tx>
          <c:marker>
            <c:symbol val="none"/>
          </c:marker>
          <c:val>
            <c:numRef>
              <c:f>DataSource!$AP$5:$AP$76</c:f>
              <c:numCache>
                <c:formatCode>General</c:formatCode>
                <c:ptCount val="72"/>
                <c:pt idx="10">
                  <c:v>3.95</c:v>
                </c:pt>
                <c:pt idx="11">
                  <c:v>4.3099999999999996</c:v>
                </c:pt>
                <c:pt idx="12">
                  <c:v>4.67</c:v>
                </c:pt>
                <c:pt idx="13">
                  <c:v>4.9800000000000004</c:v>
                </c:pt>
                <c:pt idx="14">
                  <c:v>5.0149999999999997</c:v>
                </c:pt>
                <c:pt idx="15">
                  <c:v>5.05</c:v>
                </c:pt>
                <c:pt idx="16">
                  <c:v>5.1833</c:v>
                </c:pt>
                <c:pt idx="17">
                  <c:v>5.3166000000000002</c:v>
                </c:pt>
                <c:pt idx="18">
                  <c:v>5.45</c:v>
                </c:pt>
                <c:pt idx="19">
                  <c:v>5.52</c:v>
                </c:pt>
                <c:pt idx="20">
                  <c:v>5.52</c:v>
                </c:pt>
                <c:pt idx="21">
                  <c:v>5.52</c:v>
                </c:pt>
                <c:pt idx="22">
                  <c:v>5.4570999999999996</c:v>
                </c:pt>
                <c:pt idx="23">
                  <c:v>5.3941999999999997</c:v>
                </c:pt>
                <c:pt idx="24">
                  <c:v>5.3312999999999997</c:v>
                </c:pt>
                <c:pt idx="25">
                  <c:v>5.2683999999999997</c:v>
                </c:pt>
                <c:pt idx="26">
                  <c:v>5.2054999999999998</c:v>
                </c:pt>
                <c:pt idx="27">
                  <c:v>5.1425999999999998</c:v>
                </c:pt>
                <c:pt idx="28">
                  <c:v>5.08</c:v>
                </c:pt>
                <c:pt idx="29">
                  <c:v>5.4050000000000002</c:v>
                </c:pt>
                <c:pt idx="30">
                  <c:v>5.73</c:v>
                </c:pt>
                <c:pt idx="31">
                  <c:v>5.5724999999999998</c:v>
                </c:pt>
                <c:pt idx="32">
                  <c:v>5.415</c:v>
                </c:pt>
                <c:pt idx="33">
                  <c:v>5.2575000000000003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</c:v>
                </c:pt>
                <c:pt idx="37">
                  <c:v>4.95</c:v>
                </c:pt>
                <c:pt idx="38">
                  <c:v>4.9000000000000004</c:v>
                </c:pt>
                <c:pt idx="39">
                  <c:v>4.8499999999999996</c:v>
                </c:pt>
                <c:pt idx="40">
                  <c:v>4.8</c:v>
                </c:pt>
                <c:pt idx="41">
                  <c:v>4.75</c:v>
                </c:pt>
                <c:pt idx="42">
                  <c:v>4.7</c:v>
                </c:pt>
                <c:pt idx="43">
                  <c:v>4.8567</c:v>
                </c:pt>
                <c:pt idx="44">
                  <c:v>5.0133999999999999</c:v>
                </c:pt>
                <c:pt idx="45">
                  <c:v>5.17</c:v>
                </c:pt>
                <c:pt idx="46">
                  <c:v>5.26</c:v>
                </c:pt>
                <c:pt idx="47">
                  <c:v>5.45</c:v>
                </c:pt>
                <c:pt idx="48">
                  <c:v>5.53</c:v>
                </c:pt>
                <c:pt idx="49">
                  <c:v>5.61</c:v>
                </c:pt>
                <c:pt idx="50">
                  <c:v>5.61</c:v>
                </c:pt>
                <c:pt idx="51">
                  <c:v>5.61</c:v>
                </c:pt>
                <c:pt idx="52">
                  <c:v>5.61</c:v>
                </c:pt>
                <c:pt idx="53">
                  <c:v>5.61</c:v>
                </c:pt>
                <c:pt idx="54">
                  <c:v>5.61</c:v>
                </c:pt>
                <c:pt idx="55">
                  <c:v>5.61</c:v>
                </c:pt>
                <c:pt idx="56">
                  <c:v>5.61</c:v>
                </c:pt>
                <c:pt idx="57">
                  <c:v>5.45</c:v>
                </c:pt>
                <c:pt idx="58">
                  <c:v>5.29</c:v>
                </c:pt>
                <c:pt idx="59">
                  <c:v>5.0533000000000001</c:v>
                </c:pt>
                <c:pt idx="60">
                  <c:v>4.8166000000000002</c:v>
                </c:pt>
                <c:pt idx="61">
                  <c:v>4.58</c:v>
                </c:pt>
                <c:pt idx="62">
                  <c:v>4.12</c:v>
                </c:pt>
                <c:pt idx="63">
                  <c:v>3.66</c:v>
                </c:pt>
                <c:pt idx="64">
                  <c:v>3.2</c:v>
                </c:pt>
                <c:pt idx="65">
                  <c:v>3.17</c:v>
                </c:pt>
                <c:pt idx="66">
                  <c:v>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65568"/>
        <c:axId val="236767104"/>
      </c:radarChart>
      <c:catAx>
        <c:axId val="2367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6767104"/>
        <c:crosses val="autoZero"/>
        <c:auto val="1"/>
        <c:lblAlgn val="ctr"/>
        <c:lblOffset val="100"/>
        <c:noMultiLvlLbl val="0"/>
      </c:catAx>
      <c:valAx>
        <c:axId val="23676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6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8000495046099"/>
          <c:y val="0.3215262815431289"/>
          <c:w val="0.2709199657114772"/>
          <c:h val="0.2642418852969651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Boat Speed Comparison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True Wind Speed</a:t>
            </a:r>
          </a:p>
          <a:p>
            <a:pPr>
              <a:defRPr/>
            </a:pPr>
            <a:r>
              <a:rPr lang="en-US"/>
              <a:t>12 knots</a:t>
            </a:r>
          </a:p>
        </c:rich>
      </c:tx>
      <c:layout>
        <c:manualLayout>
          <c:xMode val="edge"/>
          <c:yMode val="edge"/>
          <c:x val="0.74904729409176229"/>
          <c:y val="4.802015893176599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Calisto_S7A64Avg3C70D10LC104</c:v>
          </c:tx>
          <c:marker>
            <c:symbol val="none"/>
          </c:marker>
          <c:cat>
            <c:numRef>
              <c:f>DataSource!$C$5:$C$76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175</c:v>
                </c:pt>
                <c:pt idx="38">
                  <c:v>170</c:v>
                </c:pt>
                <c:pt idx="39">
                  <c:v>165</c:v>
                </c:pt>
                <c:pt idx="40">
                  <c:v>160</c:v>
                </c:pt>
                <c:pt idx="41">
                  <c:v>155</c:v>
                </c:pt>
                <c:pt idx="42">
                  <c:v>150</c:v>
                </c:pt>
                <c:pt idx="43">
                  <c:v>145</c:v>
                </c:pt>
                <c:pt idx="44">
                  <c:v>140</c:v>
                </c:pt>
                <c:pt idx="45">
                  <c:v>135</c:v>
                </c:pt>
                <c:pt idx="46">
                  <c:v>130</c:v>
                </c:pt>
                <c:pt idx="47">
                  <c:v>125</c:v>
                </c:pt>
                <c:pt idx="48">
                  <c:v>120</c:v>
                </c:pt>
                <c:pt idx="49">
                  <c:v>115</c:v>
                </c:pt>
                <c:pt idx="50">
                  <c:v>110</c:v>
                </c:pt>
                <c:pt idx="51">
                  <c:v>105</c:v>
                </c:pt>
                <c:pt idx="52">
                  <c:v>100</c:v>
                </c:pt>
                <c:pt idx="53">
                  <c:v>95</c:v>
                </c:pt>
                <c:pt idx="54">
                  <c:v>90</c:v>
                </c:pt>
                <c:pt idx="55">
                  <c:v>85</c:v>
                </c:pt>
                <c:pt idx="56">
                  <c:v>80</c:v>
                </c:pt>
                <c:pt idx="57">
                  <c:v>75</c:v>
                </c:pt>
                <c:pt idx="58">
                  <c:v>70</c:v>
                </c:pt>
                <c:pt idx="59">
                  <c:v>65</c:v>
                </c:pt>
                <c:pt idx="60">
                  <c:v>60</c:v>
                </c:pt>
                <c:pt idx="61">
                  <c:v>55</c:v>
                </c:pt>
                <c:pt idx="62">
                  <c:v>50</c:v>
                </c:pt>
                <c:pt idx="63">
                  <c:v>45</c:v>
                </c:pt>
                <c:pt idx="64">
                  <c:v>40</c:v>
                </c:pt>
                <c:pt idx="65">
                  <c:v>35</c:v>
                </c:pt>
                <c:pt idx="66">
                  <c:v>30</c:v>
                </c:pt>
                <c:pt idx="67">
                  <c:v>25</c:v>
                </c:pt>
                <c:pt idx="68">
                  <c:v>20</c:v>
                </c:pt>
                <c:pt idx="69">
                  <c:v>15</c:v>
                </c:pt>
                <c:pt idx="70">
                  <c:v>10</c:v>
                </c:pt>
                <c:pt idx="71">
                  <c:v>5</c:v>
                </c:pt>
              </c:numCache>
            </c:numRef>
          </c:cat>
          <c:val>
            <c:numRef>
              <c:f>DataSource!$G$5:$G$76</c:f>
              <c:numCache>
                <c:formatCode>General</c:formatCode>
                <c:ptCount val="72"/>
                <c:pt idx="16">
                  <c:v>5.3</c:v>
                </c:pt>
                <c:pt idx="17">
                  <c:v>5.3</c:v>
                </c:pt>
                <c:pt idx="18">
                  <c:v>5.3167999999999997</c:v>
                </c:pt>
                <c:pt idx="19">
                  <c:v>5.3335999999999997</c:v>
                </c:pt>
                <c:pt idx="20">
                  <c:v>5.3503999999999996</c:v>
                </c:pt>
                <c:pt idx="21">
                  <c:v>5.3672000000000004</c:v>
                </c:pt>
                <c:pt idx="22">
                  <c:v>5.3840000000000003</c:v>
                </c:pt>
                <c:pt idx="23">
                  <c:v>5.4008000000000003</c:v>
                </c:pt>
                <c:pt idx="24">
                  <c:v>5.4176000000000002</c:v>
                </c:pt>
                <c:pt idx="25">
                  <c:v>5.4344000000000001</c:v>
                </c:pt>
                <c:pt idx="26">
                  <c:v>5.4512</c:v>
                </c:pt>
                <c:pt idx="27">
                  <c:v>5.468</c:v>
                </c:pt>
                <c:pt idx="28">
                  <c:v>5.4847999999999999</c:v>
                </c:pt>
                <c:pt idx="29">
                  <c:v>5.5015999999999998</c:v>
                </c:pt>
                <c:pt idx="30">
                  <c:v>5.5183999999999997</c:v>
                </c:pt>
                <c:pt idx="31">
                  <c:v>5.5351999999999997</c:v>
                </c:pt>
                <c:pt idx="32">
                  <c:v>5.5519999999999996</c:v>
                </c:pt>
                <c:pt idx="33">
                  <c:v>5.5688000000000004</c:v>
                </c:pt>
                <c:pt idx="34">
                  <c:v>5.5856000000000003</c:v>
                </c:pt>
                <c:pt idx="35">
                  <c:v>5.6024000000000003</c:v>
                </c:pt>
                <c:pt idx="36">
                  <c:v>5.6192000000000002</c:v>
                </c:pt>
                <c:pt idx="37">
                  <c:v>5.6360000000000001</c:v>
                </c:pt>
                <c:pt idx="38">
                  <c:v>5.6528</c:v>
                </c:pt>
                <c:pt idx="39">
                  <c:v>5.6696</c:v>
                </c:pt>
                <c:pt idx="40">
                  <c:v>5.6863999999999999</c:v>
                </c:pt>
                <c:pt idx="41">
                  <c:v>5.7031999999999998</c:v>
                </c:pt>
                <c:pt idx="42">
                  <c:v>5.72</c:v>
                </c:pt>
                <c:pt idx="43">
                  <c:v>5.72</c:v>
                </c:pt>
                <c:pt idx="44">
                  <c:v>5.72</c:v>
                </c:pt>
                <c:pt idx="45">
                  <c:v>5.72</c:v>
                </c:pt>
                <c:pt idx="46">
                  <c:v>5.72</c:v>
                </c:pt>
                <c:pt idx="47">
                  <c:v>5.72</c:v>
                </c:pt>
                <c:pt idx="48">
                  <c:v>5.72</c:v>
                </c:pt>
                <c:pt idx="49">
                  <c:v>5.79</c:v>
                </c:pt>
                <c:pt idx="50">
                  <c:v>5.86</c:v>
                </c:pt>
                <c:pt idx="51">
                  <c:v>5.93</c:v>
                </c:pt>
                <c:pt idx="52">
                  <c:v>5.9024999999999999</c:v>
                </c:pt>
                <c:pt idx="53">
                  <c:v>5.875</c:v>
                </c:pt>
                <c:pt idx="54">
                  <c:v>5.8475000000000001</c:v>
                </c:pt>
                <c:pt idx="55">
                  <c:v>5.82</c:v>
                </c:pt>
                <c:pt idx="56">
                  <c:v>5.82</c:v>
                </c:pt>
                <c:pt idx="57">
                  <c:v>5.72</c:v>
                </c:pt>
                <c:pt idx="58">
                  <c:v>5.62</c:v>
                </c:pt>
                <c:pt idx="59">
                  <c:v>5.62</c:v>
                </c:pt>
                <c:pt idx="60">
                  <c:v>5.48</c:v>
                </c:pt>
                <c:pt idx="61">
                  <c:v>5.41</c:v>
                </c:pt>
                <c:pt idx="62">
                  <c:v>5.41</c:v>
                </c:pt>
                <c:pt idx="63">
                  <c:v>5.165</c:v>
                </c:pt>
                <c:pt idx="64">
                  <c:v>4.92</c:v>
                </c:pt>
                <c:pt idx="65">
                  <c:v>4.78</c:v>
                </c:pt>
              </c:numCache>
            </c:numRef>
          </c:val>
        </c:ser>
        <c:ser>
          <c:idx val="1"/>
          <c:order val="1"/>
          <c:tx>
            <c:v>Miranda_S7A64Avg3C70D10LC111</c:v>
          </c:tx>
          <c:marker>
            <c:symbol val="none"/>
          </c:marker>
          <c:val>
            <c:numRef>
              <c:f>DataSource!$M$5:$M$76</c:f>
              <c:numCache>
                <c:formatCode>General</c:formatCode>
                <c:ptCount val="72"/>
                <c:pt idx="8">
                  <c:v>0.22</c:v>
                </c:pt>
                <c:pt idx="9">
                  <c:v>1.1399999999999999</c:v>
                </c:pt>
                <c:pt idx="10">
                  <c:v>2.2200000000000002</c:v>
                </c:pt>
                <c:pt idx="11">
                  <c:v>2.78</c:v>
                </c:pt>
                <c:pt idx="12">
                  <c:v>4.66</c:v>
                </c:pt>
                <c:pt idx="13">
                  <c:v>5</c:v>
                </c:pt>
                <c:pt idx="14">
                  <c:v>5.22</c:v>
                </c:pt>
                <c:pt idx="15">
                  <c:v>5.16</c:v>
                </c:pt>
                <c:pt idx="16">
                  <c:v>5.0999999999999996</c:v>
                </c:pt>
                <c:pt idx="17">
                  <c:v>5.04</c:v>
                </c:pt>
                <c:pt idx="18">
                  <c:v>4.9800000000000004</c:v>
                </c:pt>
                <c:pt idx="19">
                  <c:v>4.92</c:v>
                </c:pt>
                <c:pt idx="20">
                  <c:v>5.1367000000000003</c:v>
                </c:pt>
                <c:pt idx="21">
                  <c:v>5.3533999999999997</c:v>
                </c:pt>
                <c:pt idx="22">
                  <c:v>5.5701000000000001</c:v>
                </c:pt>
                <c:pt idx="23">
                  <c:v>5.7868000000000004</c:v>
                </c:pt>
                <c:pt idx="24">
                  <c:v>6.0034999999999998</c:v>
                </c:pt>
                <c:pt idx="25">
                  <c:v>6.22</c:v>
                </c:pt>
                <c:pt idx="26">
                  <c:v>6.33</c:v>
                </c:pt>
                <c:pt idx="27">
                  <c:v>6.44</c:v>
                </c:pt>
                <c:pt idx="28">
                  <c:v>6.44</c:v>
                </c:pt>
                <c:pt idx="29">
                  <c:v>6.44</c:v>
                </c:pt>
                <c:pt idx="30">
                  <c:v>6.44</c:v>
                </c:pt>
                <c:pt idx="31">
                  <c:v>6.44</c:v>
                </c:pt>
                <c:pt idx="32">
                  <c:v>6.44</c:v>
                </c:pt>
                <c:pt idx="33">
                  <c:v>6.44</c:v>
                </c:pt>
                <c:pt idx="34">
                  <c:v>6.44</c:v>
                </c:pt>
                <c:pt idx="35">
                  <c:v>6.44</c:v>
                </c:pt>
                <c:pt idx="36">
                  <c:v>6.44</c:v>
                </c:pt>
                <c:pt idx="37">
                  <c:v>6.44</c:v>
                </c:pt>
                <c:pt idx="38">
                  <c:v>6.44</c:v>
                </c:pt>
                <c:pt idx="39">
                  <c:v>6.6180000000000003</c:v>
                </c:pt>
                <c:pt idx="40">
                  <c:v>6.7960000000000003</c:v>
                </c:pt>
                <c:pt idx="41">
                  <c:v>6.9740000000000002</c:v>
                </c:pt>
                <c:pt idx="42">
                  <c:v>7.1520000000000001</c:v>
                </c:pt>
                <c:pt idx="43">
                  <c:v>7.33</c:v>
                </c:pt>
                <c:pt idx="44">
                  <c:v>7.33</c:v>
                </c:pt>
                <c:pt idx="45">
                  <c:v>7.1817000000000002</c:v>
                </c:pt>
                <c:pt idx="46">
                  <c:v>7.0334000000000003</c:v>
                </c:pt>
                <c:pt idx="47">
                  <c:v>6.8851000000000004</c:v>
                </c:pt>
                <c:pt idx="48">
                  <c:v>6.7367999999999997</c:v>
                </c:pt>
                <c:pt idx="49">
                  <c:v>6.5884999999999998</c:v>
                </c:pt>
                <c:pt idx="50">
                  <c:v>6.4401999999999999</c:v>
                </c:pt>
                <c:pt idx="51">
                  <c:v>6.2919</c:v>
                </c:pt>
                <c:pt idx="52">
                  <c:v>6.1436000000000002</c:v>
                </c:pt>
                <c:pt idx="53">
                  <c:v>5.9953000000000003</c:v>
                </c:pt>
                <c:pt idx="54">
                  <c:v>5.8470000000000004</c:v>
                </c:pt>
                <c:pt idx="55">
                  <c:v>5.6986999999999997</c:v>
                </c:pt>
                <c:pt idx="56">
                  <c:v>5.55</c:v>
                </c:pt>
                <c:pt idx="57">
                  <c:v>5.47</c:v>
                </c:pt>
                <c:pt idx="58">
                  <c:v>5.44</c:v>
                </c:pt>
                <c:pt idx="59">
                  <c:v>5.22</c:v>
                </c:pt>
                <c:pt idx="60">
                  <c:v>4.0549999999999997</c:v>
                </c:pt>
                <c:pt idx="61">
                  <c:v>2.89</c:v>
                </c:pt>
              </c:numCache>
            </c:numRef>
          </c:val>
        </c:ser>
        <c:ser>
          <c:idx val="2"/>
          <c:order val="2"/>
          <c:tx>
            <c:v>WeaverbirdHB_S7A64Avg3C70D10LC113</c:v>
          </c:tx>
          <c:marker>
            <c:symbol val="none"/>
          </c:marker>
          <c:val>
            <c:numRef>
              <c:f>DataSource!$S$5:$S$76</c:f>
              <c:numCache>
                <c:formatCode>General</c:formatCode>
                <c:ptCount val="72"/>
                <c:pt idx="9">
                  <c:v>4.41</c:v>
                </c:pt>
                <c:pt idx="10">
                  <c:v>5.08</c:v>
                </c:pt>
                <c:pt idx="11">
                  <c:v>5.46</c:v>
                </c:pt>
                <c:pt idx="12">
                  <c:v>5.54</c:v>
                </c:pt>
                <c:pt idx="13">
                  <c:v>5.65</c:v>
                </c:pt>
                <c:pt idx="14">
                  <c:v>5.88</c:v>
                </c:pt>
                <c:pt idx="15">
                  <c:v>5.9450000000000003</c:v>
                </c:pt>
                <c:pt idx="16">
                  <c:v>6.01</c:v>
                </c:pt>
                <c:pt idx="17">
                  <c:v>6.0750000000000002</c:v>
                </c:pt>
                <c:pt idx="18">
                  <c:v>6.14</c:v>
                </c:pt>
                <c:pt idx="19">
                  <c:v>6.13</c:v>
                </c:pt>
                <c:pt idx="20">
                  <c:v>6.12</c:v>
                </c:pt>
                <c:pt idx="21">
                  <c:v>6.11</c:v>
                </c:pt>
                <c:pt idx="22">
                  <c:v>6.1</c:v>
                </c:pt>
                <c:pt idx="23">
                  <c:v>6.0925000000000002</c:v>
                </c:pt>
                <c:pt idx="24">
                  <c:v>6.085</c:v>
                </c:pt>
                <c:pt idx="25">
                  <c:v>6.0774999999999997</c:v>
                </c:pt>
                <c:pt idx="26">
                  <c:v>6.07</c:v>
                </c:pt>
                <c:pt idx="27">
                  <c:v>6.0759999999999996</c:v>
                </c:pt>
                <c:pt idx="28">
                  <c:v>6.0819999999999999</c:v>
                </c:pt>
                <c:pt idx="29">
                  <c:v>6.0880000000000001</c:v>
                </c:pt>
                <c:pt idx="30">
                  <c:v>6.0940000000000003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6.2032999999999996</c:v>
                </c:pt>
                <c:pt idx="41">
                  <c:v>6.3066000000000004</c:v>
                </c:pt>
                <c:pt idx="42">
                  <c:v>6.41</c:v>
                </c:pt>
                <c:pt idx="43">
                  <c:v>6.44</c:v>
                </c:pt>
                <c:pt idx="44">
                  <c:v>6.47</c:v>
                </c:pt>
                <c:pt idx="45">
                  <c:v>6.4663000000000004</c:v>
                </c:pt>
                <c:pt idx="46">
                  <c:v>6.4626000000000001</c:v>
                </c:pt>
                <c:pt idx="47">
                  <c:v>6.4588999999999999</c:v>
                </c:pt>
                <c:pt idx="48">
                  <c:v>6.4551999999999996</c:v>
                </c:pt>
                <c:pt idx="49">
                  <c:v>6.4515000000000002</c:v>
                </c:pt>
                <c:pt idx="50">
                  <c:v>6.4478</c:v>
                </c:pt>
                <c:pt idx="51">
                  <c:v>6.4440999999999997</c:v>
                </c:pt>
                <c:pt idx="52">
                  <c:v>6.44</c:v>
                </c:pt>
                <c:pt idx="53">
                  <c:v>6.3650000000000002</c:v>
                </c:pt>
                <c:pt idx="54">
                  <c:v>6.29</c:v>
                </c:pt>
                <c:pt idx="55">
                  <c:v>6.2149999999999999</c:v>
                </c:pt>
                <c:pt idx="56">
                  <c:v>6.14</c:v>
                </c:pt>
                <c:pt idx="57">
                  <c:v>6.0133000000000001</c:v>
                </c:pt>
                <c:pt idx="58">
                  <c:v>5.8865999999999996</c:v>
                </c:pt>
                <c:pt idx="59">
                  <c:v>5.76</c:v>
                </c:pt>
                <c:pt idx="60">
                  <c:v>3.9</c:v>
                </c:pt>
              </c:numCache>
            </c:numRef>
          </c:val>
        </c:ser>
        <c:ser>
          <c:idx val="3"/>
          <c:order val="3"/>
          <c:tx>
            <c:v>Poppy_S7A64Avg3C70D10LC096</c:v>
          </c:tx>
          <c:marker>
            <c:symbol val="none"/>
          </c:marker>
          <c:val>
            <c:numRef>
              <c:f>DataSource!$Y$5:$Y$76</c:f>
              <c:numCache>
                <c:formatCode>General</c:formatCode>
                <c:ptCount val="72"/>
                <c:pt idx="10">
                  <c:v>4.42</c:v>
                </c:pt>
                <c:pt idx="11">
                  <c:v>4.4603000000000002</c:v>
                </c:pt>
                <c:pt idx="12">
                  <c:v>4.5006000000000004</c:v>
                </c:pt>
                <c:pt idx="13">
                  <c:v>4.5408999999999997</c:v>
                </c:pt>
                <c:pt idx="14">
                  <c:v>4.5811999999999999</c:v>
                </c:pt>
                <c:pt idx="15">
                  <c:v>4.6215000000000002</c:v>
                </c:pt>
                <c:pt idx="16">
                  <c:v>4.6618000000000004</c:v>
                </c:pt>
                <c:pt idx="17">
                  <c:v>4.7020999999999997</c:v>
                </c:pt>
                <c:pt idx="18">
                  <c:v>4.7423999999999999</c:v>
                </c:pt>
                <c:pt idx="19">
                  <c:v>4.7827000000000002</c:v>
                </c:pt>
                <c:pt idx="20">
                  <c:v>4.8230000000000004</c:v>
                </c:pt>
                <c:pt idx="21">
                  <c:v>4.8632999999999997</c:v>
                </c:pt>
                <c:pt idx="22">
                  <c:v>4.9036</c:v>
                </c:pt>
                <c:pt idx="23">
                  <c:v>4.9439000000000002</c:v>
                </c:pt>
                <c:pt idx="24">
                  <c:v>4.9842000000000004</c:v>
                </c:pt>
                <c:pt idx="25">
                  <c:v>5.0244999999999997</c:v>
                </c:pt>
                <c:pt idx="26">
                  <c:v>5.0648</c:v>
                </c:pt>
                <c:pt idx="27">
                  <c:v>5.1051000000000002</c:v>
                </c:pt>
                <c:pt idx="28">
                  <c:v>5.1454000000000004</c:v>
                </c:pt>
                <c:pt idx="29">
                  <c:v>5.1856999999999998</c:v>
                </c:pt>
                <c:pt idx="30">
                  <c:v>5.226</c:v>
                </c:pt>
                <c:pt idx="31">
                  <c:v>5.2663000000000002</c:v>
                </c:pt>
                <c:pt idx="32">
                  <c:v>5.3066000000000004</c:v>
                </c:pt>
                <c:pt idx="33">
                  <c:v>5.3468999999999998</c:v>
                </c:pt>
                <c:pt idx="34">
                  <c:v>5.3872</c:v>
                </c:pt>
                <c:pt idx="35">
                  <c:v>5.4275000000000002</c:v>
                </c:pt>
                <c:pt idx="36">
                  <c:v>5.4678000000000004</c:v>
                </c:pt>
                <c:pt idx="37">
                  <c:v>5.5080999999999998</c:v>
                </c:pt>
                <c:pt idx="38">
                  <c:v>5.5484</c:v>
                </c:pt>
                <c:pt idx="39">
                  <c:v>5.5887000000000002</c:v>
                </c:pt>
                <c:pt idx="40">
                  <c:v>5.6289999999999996</c:v>
                </c:pt>
                <c:pt idx="41">
                  <c:v>5.6692999999999998</c:v>
                </c:pt>
                <c:pt idx="42">
                  <c:v>5.7096</c:v>
                </c:pt>
                <c:pt idx="43">
                  <c:v>5.7499000000000002</c:v>
                </c:pt>
                <c:pt idx="44">
                  <c:v>5.7901999999999996</c:v>
                </c:pt>
                <c:pt idx="45">
                  <c:v>5.8304999999999998</c:v>
                </c:pt>
                <c:pt idx="46">
                  <c:v>5.8708</c:v>
                </c:pt>
                <c:pt idx="47">
                  <c:v>5.9111000000000002</c:v>
                </c:pt>
                <c:pt idx="48">
                  <c:v>5.95</c:v>
                </c:pt>
                <c:pt idx="49">
                  <c:v>5.95</c:v>
                </c:pt>
                <c:pt idx="50">
                  <c:v>5.95</c:v>
                </c:pt>
                <c:pt idx="51">
                  <c:v>6.14</c:v>
                </c:pt>
                <c:pt idx="52">
                  <c:v>6.14</c:v>
                </c:pt>
                <c:pt idx="53">
                  <c:v>6.14</c:v>
                </c:pt>
                <c:pt idx="54">
                  <c:v>6.14</c:v>
                </c:pt>
                <c:pt idx="55">
                  <c:v>6.05</c:v>
                </c:pt>
                <c:pt idx="56">
                  <c:v>5.95</c:v>
                </c:pt>
                <c:pt idx="57">
                  <c:v>5.86</c:v>
                </c:pt>
                <c:pt idx="58">
                  <c:v>5.66</c:v>
                </c:pt>
                <c:pt idx="59">
                  <c:v>5.47</c:v>
                </c:pt>
                <c:pt idx="60">
                  <c:v>5.28</c:v>
                </c:pt>
                <c:pt idx="61">
                  <c:v>4.54</c:v>
                </c:pt>
                <c:pt idx="62">
                  <c:v>4.3067000000000002</c:v>
                </c:pt>
                <c:pt idx="63">
                  <c:v>4.0734000000000004</c:v>
                </c:pt>
                <c:pt idx="64">
                  <c:v>3.84</c:v>
                </c:pt>
                <c:pt idx="65">
                  <c:v>3.36</c:v>
                </c:pt>
                <c:pt idx="66">
                  <c:v>3</c:v>
                </c:pt>
              </c:numCache>
            </c:numRef>
          </c:val>
        </c:ser>
        <c:ser>
          <c:idx val="4"/>
          <c:order val="4"/>
          <c:tx>
            <c:v>Amiina_S7A64Avg3C70D10LC117</c:v>
          </c:tx>
          <c:marker>
            <c:symbol val="none"/>
          </c:marker>
          <c:val>
            <c:numRef>
              <c:f>DataSource!$AE$5:$AE$76</c:f>
              <c:numCache>
                <c:formatCode>General</c:formatCode>
                <c:ptCount val="72"/>
                <c:pt idx="8">
                  <c:v>3.43</c:v>
                </c:pt>
                <c:pt idx="9">
                  <c:v>4.45</c:v>
                </c:pt>
                <c:pt idx="10">
                  <c:v>4.54</c:v>
                </c:pt>
                <c:pt idx="11">
                  <c:v>4.63</c:v>
                </c:pt>
                <c:pt idx="12">
                  <c:v>4.72</c:v>
                </c:pt>
                <c:pt idx="13">
                  <c:v>4.6900000000000004</c:v>
                </c:pt>
                <c:pt idx="14">
                  <c:v>4.66</c:v>
                </c:pt>
                <c:pt idx="15">
                  <c:v>4.63</c:v>
                </c:pt>
                <c:pt idx="16">
                  <c:v>4.5999999999999996</c:v>
                </c:pt>
                <c:pt idx="17">
                  <c:v>4.7933000000000003</c:v>
                </c:pt>
                <c:pt idx="18">
                  <c:v>4.9866000000000001</c:v>
                </c:pt>
                <c:pt idx="19">
                  <c:v>5.18</c:v>
                </c:pt>
                <c:pt idx="20">
                  <c:v>5.38</c:v>
                </c:pt>
                <c:pt idx="21">
                  <c:v>5.58</c:v>
                </c:pt>
                <c:pt idx="22">
                  <c:v>5.7350000000000003</c:v>
                </c:pt>
                <c:pt idx="23">
                  <c:v>5.89</c:v>
                </c:pt>
                <c:pt idx="24">
                  <c:v>6</c:v>
                </c:pt>
                <c:pt idx="25">
                  <c:v>5.9</c:v>
                </c:pt>
                <c:pt idx="26">
                  <c:v>5.8</c:v>
                </c:pt>
                <c:pt idx="27">
                  <c:v>5.7</c:v>
                </c:pt>
                <c:pt idx="28">
                  <c:v>5.66</c:v>
                </c:pt>
                <c:pt idx="29">
                  <c:v>5.62</c:v>
                </c:pt>
                <c:pt idx="30">
                  <c:v>5.6543999999999999</c:v>
                </c:pt>
                <c:pt idx="31">
                  <c:v>5.6887999999999996</c:v>
                </c:pt>
                <c:pt idx="32">
                  <c:v>5.7232000000000003</c:v>
                </c:pt>
                <c:pt idx="33">
                  <c:v>5.7576000000000001</c:v>
                </c:pt>
                <c:pt idx="34">
                  <c:v>5.7919999999999998</c:v>
                </c:pt>
                <c:pt idx="35">
                  <c:v>5.8263999999999996</c:v>
                </c:pt>
                <c:pt idx="36">
                  <c:v>5.8608000000000002</c:v>
                </c:pt>
                <c:pt idx="37">
                  <c:v>5.8952</c:v>
                </c:pt>
                <c:pt idx="38">
                  <c:v>5.93</c:v>
                </c:pt>
                <c:pt idx="39">
                  <c:v>5.9932999999999996</c:v>
                </c:pt>
                <c:pt idx="40">
                  <c:v>6.0566000000000004</c:v>
                </c:pt>
                <c:pt idx="41">
                  <c:v>6.12</c:v>
                </c:pt>
                <c:pt idx="42">
                  <c:v>6.1467000000000001</c:v>
                </c:pt>
                <c:pt idx="43">
                  <c:v>6.1734</c:v>
                </c:pt>
                <c:pt idx="44">
                  <c:v>6.2000999999999999</c:v>
                </c:pt>
                <c:pt idx="45">
                  <c:v>6.2267999999999999</c:v>
                </c:pt>
                <c:pt idx="46">
                  <c:v>6.2534999999999998</c:v>
                </c:pt>
                <c:pt idx="47">
                  <c:v>6.28</c:v>
                </c:pt>
                <c:pt idx="48">
                  <c:v>6.1867000000000001</c:v>
                </c:pt>
                <c:pt idx="49">
                  <c:v>6.0933999999999999</c:v>
                </c:pt>
                <c:pt idx="50">
                  <c:v>6</c:v>
                </c:pt>
                <c:pt idx="51">
                  <c:v>6.0167000000000002</c:v>
                </c:pt>
                <c:pt idx="52">
                  <c:v>6.0334000000000003</c:v>
                </c:pt>
                <c:pt idx="53">
                  <c:v>6.05</c:v>
                </c:pt>
                <c:pt idx="54">
                  <c:v>5.835</c:v>
                </c:pt>
                <c:pt idx="55">
                  <c:v>5.62</c:v>
                </c:pt>
                <c:pt idx="56">
                  <c:v>5.3333000000000004</c:v>
                </c:pt>
                <c:pt idx="57">
                  <c:v>5.0465999999999998</c:v>
                </c:pt>
                <c:pt idx="58">
                  <c:v>4.76</c:v>
                </c:pt>
                <c:pt idx="59">
                  <c:v>4.78</c:v>
                </c:pt>
                <c:pt idx="60">
                  <c:v>4.8</c:v>
                </c:pt>
                <c:pt idx="61">
                  <c:v>4.625</c:v>
                </c:pt>
                <c:pt idx="62">
                  <c:v>4.45</c:v>
                </c:pt>
                <c:pt idx="63">
                  <c:v>4.21</c:v>
                </c:pt>
                <c:pt idx="64">
                  <c:v>4.21</c:v>
                </c:pt>
                <c:pt idx="65">
                  <c:v>3.63</c:v>
                </c:pt>
              </c:numCache>
            </c:numRef>
          </c:val>
        </c:ser>
        <c:ser>
          <c:idx val="5"/>
          <c:order val="5"/>
          <c:tx>
            <c:v>WeaverbirdWS_S7A64Avg3C70D10LC113</c:v>
          </c:tx>
          <c:marker>
            <c:symbol val="none"/>
          </c:marker>
          <c:val>
            <c:numRef>
              <c:f>DataSource!$AK$5:$AK$76</c:f>
              <c:numCache>
                <c:formatCode>General</c:formatCode>
                <c:ptCount val="72"/>
                <c:pt idx="5">
                  <c:v>0.68</c:v>
                </c:pt>
                <c:pt idx="6">
                  <c:v>1.46</c:v>
                </c:pt>
                <c:pt idx="7">
                  <c:v>2.2400000000000002</c:v>
                </c:pt>
                <c:pt idx="8">
                  <c:v>3.02</c:v>
                </c:pt>
                <c:pt idx="9">
                  <c:v>3.88</c:v>
                </c:pt>
                <c:pt idx="10">
                  <c:v>4.37</c:v>
                </c:pt>
                <c:pt idx="11">
                  <c:v>4.71</c:v>
                </c:pt>
                <c:pt idx="12">
                  <c:v>4.8899999999999997</c:v>
                </c:pt>
                <c:pt idx="13">
                  <c:v>5.2</c:v>
                </c:pt>
                <c:pt idx="14">
                  <c:v>5.2275</c:v>
                </c:pt>
                <c:pt idx="15">
                  <c:v>5.2549999999999999</c:v>
                </c:pt>
                <c:pt idx="16">
                  <c:v>5.2824999999999998</c:v>
                </c:pt>
                <c:pt idx="17">
                  <c:v>5.31</c:v>
                </c:pt>
                <c:pt idx="18">
                  <c:v>5.3475000000000001</c:v>
                </c:pt>
                <c:pt idx="19">
                  <c:v>5.3849999999999998</c:v>
                </c:pt>
                <c:pt idx="20">
                  <c:v>5.4225000000000003</c:v>
                </c:pt>
                <c:pt idx="21">
                  <c:v>5.46</c:v>
                </c:pt>
                <c:pt idx="22">
                  <c:v>5.4837999999999996</c:v>
                </c:pt>
                <c:pt idx="23">
                  <c:v>5.5076000000000001</c:v>
                </c:pt>
                <c:pt idx="24">
                  <c:v>5.5313999999999997</c:v>
                </c:pt>
                <c:pt idx="25">
                  <c:v>5.5552000000000001</c:v>
                </c:pt>
                <c:pt idx="26">
                  <c:v>5.5789999999999997</c:v>
                </c:pt>
                <c:pt idx="27">
                  <c:v>5.6028000000000002</c:v>
                </c:pt>
                <c:pt idx="28">
                  <c:v>5.6265999999999998</c:v>
                </c:pt>
                <c:pt idx="29">
                  <c:v>5.65</c:v>
                </c:pt>
                <c:pt idx="30">
                  <c:v>5.65</c:v>
                </c:pt>
                <c:pt idx="31">
                  <c:v>5.65</c:v>
                </c:pt>
                <c:pt idx="32">
                  <c:v>5.65</c:v>
                </c:pt>
                <c:pt idx="33">
                  <c:v>5.65</c:v>
                </c:pt>
                <c:pt idx="34">
                  <c:v>5.65</c:v>
                </c:pt>
                <c:pt idx="35">
                  <c:v>5.63</c:v>
                </c:pt>
                <c:pt idx="36">
                  <c:v>5.61</c:v>
                </c:pt>
                <c:pt idx="37">
                  <c:v>5.59</c:v>
                </c:pt>
                <c:pt idx="38">
                  <c:v>5.57</c:v>
                </c:pt>
                <c:pt idx="39">
                  <c:v>5.6467000000000001</c:v>
                </c:pt>
                <c:pt idx="40">
                  <c:v>5.7233999999999998</c:v>
                </c:pt>
                <c:pt idx="41">
                  <c:v>5.8</c:v>
                </c:pt>
                <c:pt idx="42">
                  <c:v>5.6849999999999996</c:v>
                </c:pt>
                <c:pt idx="43">
                  <c:v>5.57</c:v>
                </c:pt>
                <c:pt idx="44">
                  <c:v>5.5867000000000004</c:v>
                </c:pt>
                <c:pt idx="45">
                  <c:v>5.6033999999999997</c:v>
                </c:pt>
                <c:pt idx="46">
                  <c:v>5.62</c:v>
                </c:pt>
                <c:pt idx="47">
                  <c:v>5.6040000000000001</c:v>
                </c:pt>
                <c:pt idx="48">
                  <c:v>5.5880000000000001</c:v>
                </c:pt>
                <c:pt idx="49">
                  <c:v>5.5720000000000001</c:v>
                </c:pt>
                <c:pt idx="50">
                  <c:v>5.556</c:v>
                </c:pt>
                <c:pt idx="51">
                  <c:v>5.54</c:v>
                </c:pt>
                <c:pt idx="52">
                  <c:v>5.5016999999999996</c:v>
                </c:pt>
                <c:pt idx="53">
                  <c:v>5.4634</c:v>
                </c:pt>
                <c:pt idx="54">
                  <c:v>5.4250999999999996</c:v>
                </c:pt>
                <c:pt idx="55">
                  <c:v>5.3868</c:v>
                </c:pt>
                <c:pt idx="56">
                  <c:v>5.3484999999999996</c:v>
                </c:pt>
                <c:pt idx="57">
                  <c:v>5.31</c:v>
                </c:pt>
                <c:pt idx="58">
                  <c:v>5.2949999999999999</c:v>
                </c:pt>
                <c:pt idx="59">
                  <c:v>5.28</c:v>
                </c:pt>
                <c:pt idx="60">
                  <c:v>5.08</c:v>
                </c:pt>
                <c:pt idx="61">
                  <c:v>4.78</c:v>
                </c:pt>
                <c:pt idx="62">
                  <c:v>4.71</c:v>
                </c:pt>
                <c:pt idx="63">
                  <c:v>4.1500000000000004</c:v>
                </c:pt>
                <c:pt idx="64">
                  <c:v>3.45</c:v>
                </c:pt>
              </c:numCache>
            </c:numRef>
          </c:val>
        </c:ser>
        <c:ser>
          <c:idx val="6"/>
          <c:order val="6"/>
          <c:tx>
            <c:v>GungHoAB_S7A64Avg3LC094</c:v>
          </c:tx>
          <c:marker>
            <c:symbol val="none"/>
          </c:marker>
          <c:val>
            <c:numRef>
              <c:f>DataSource!$AQ$5:$AQ$76</c:f>
              <c:numCache>
                <c:formatCode>General</c:formatCode>
                <c:ptCount val="72"/>
                <c:pt idx="11">
                  <c:v>4.04</c:v>
                </c:pt>
                <c:pt idx="12">
                  <c:v>4.8899999999999997</c:v>
                </c:pt>
                <c:pt idx="13">
                  <c:v>5.01</c:v>
                </c:pt>
                <c:pt idx="14">
                  <c:v>5.05</c:v>
                </c:pt>
                <c:pt idx="15">
                  <c:v>5.24</c:v>
                </c:pt>
                <c:pt idx="16">
                  <c:v>5.3875000000000002</c:v>
                </c:pt>
                <c:pt idx="17">
                  <c:v>5.5350000000000001</c:v>
                </c:pt>
                <c:pt idx="18">
                  <c:v>5.6825000000000001</c:v>
                </c:pt>
                <c:pt idx="19">
                  <c:v>5.83</c:v>
                </c:pt>
                <c:pt idx="20">
                  <c:v>5.8262</c:v>
                </c:pt>
                <c:pt idx="21">
                  <c:v>5.8224</c:v>
                </c:pt>
                <c:pt idx="22">
                  <c:v>5.8186</c:v>
                </c:pt>
                <c:pt idx="23">
                  <c:v>5.8148</c:v>
                </c:pt>
                <c:pt idx="24">
                  <c:v>5.8109999999999999</c:v>
                </c:pt>
                <c:pt idx="25">
                  <c:v>5.8071999999999999</c:v>
                </c:pt>
                <c:pt idx="26">
                  <c:v>5.8033999999999999</c:v>
                </c:pt>
                <c:pt idx="27">
                  <c:v>5.8</c:v>
                </c:pt>
                <c:pt idx="28">
                  <c:v>5.8</c:v>
                </c:pt>
                <c:pt idx="29">
                  <c:v>5.8014000000000001</c:v>
                </c:pt>
                <c:pt idx="30">
                  <c:v>5.8028000000000004</c:v>
                </c:pt>
                <c:pt idx="31">
                  <c:v>5.8041999999999998</c:v>
                </c:pt>
                <c:pt idx="32">
                  <c:v>5.8056000000000001</c:v>
                </c:pt>
                <c:pt idx="33">
                  <c:v>5.8070000000000004</c:v>
                </c:pt>
                <c:pt idx="34">
                  <c:v>5.8083999999999998</c:v>
                </c:pt>
                <c:pt idx="35">
                  <c:v>5.8098000000000001</c:v>
                </c:pt>
                <c:pt idx="36">
                  <c:v>5.8112000000000004</c:v>
                </c:pt>
                <c:pt idx="37">
                  <c:v>5.8125999999999998</c:v>
                </c:pt>
                <c:pt idx="38">
                  <c:v>5.8140000000000001</c:v>
                </c:pt>
                <c:pt idx="39">
                  <c:v>5.8154000000000003</c:v>
                </c:pt>
                <c:pt idx="40">
                  <c:v>5.8167999999999997</c:v>
                </c:pt>
                <c:pt idx="41">
                  <c:v>5.8182</c:v>
                </c:pt>
                <c:pt idx="42">
                  <c:v>5.8196000000000003</c:v>
                </c:pt>
                <c:pt idx="43">
                  <c:v>5.8209999999999997</c:v>
                </c:pt>
                <c:pt idx="44">
                  <c:v>5.8224</c:v>
                </c:pt>
                <c:pt idx="45">
                  <c:v>5.8238000000000003</c:v>
                </c:pt>
                <c:pt idx="46">
                  <c:v>5.8251999999999997</c:v>
                </c:pt>
                <c:pt idx="47">
                  <c:v>5.8266</c:v>
                </c:pt>
                <c:pt idx="48">
                  <c:v>5.8280000000000003</c:v>
                </c:pt>
                <c:pt idx="49">
                  <c:v>5.8293999999999997</c:v>
                </c:pt>
                <c:pt idx="50">
                  <c:v>5.83</c:v>
                </c:pt>
                <c:pt idx="51">
                  <c:v>5.8150000000000004</c:v>
                </c:pt>
                <c:pt idx="52">
                  <c:v>5.8</c:v>
                </c:pt>
                <c:pt idx="53">
                  <c:v>5.9032999999999998</c:v>
                </c:pt>
                <c:pt idx="54">
                  <c:v>6.0065999999999997</c:v>
                </c:pt>
                <c:pt idx="55">
                  <c:v>6.11</c:v>
                </c:pt>
                <c:pt idx="56">
                  <c:v>5.8979999999999997</c:v>
                </c:pt>
                <c:pt idx="57">
                  <c:v>5.6859999999999999</c:v>
                </c:pt>
                <c:pt idx="58">
                  <c:v>5.4740000000000002</c:v>
                </c:pt>
                <c:pt idx="59">
                  <c:v>5.2619999999999996</c:v>
                </c:pt>
                <c:pt idx="60">
                  <c:v>5.05</c:v>
                </c:pt>
                <c:pt idx="61">
                  <c:v>4.95</c:v>
                </c:pt>
                <c:pt idx="62">
                  <c:v>4.63</c:v>
                </c:pt>
                <c:pt idx="63">
                  <c:v>4.3499999999999996</c:v>
                </c:pt>
                <c:pt idx="64">
                  <c:v>4.07</c:v>
                </c:pt>
                <c:pt idx="65">
                  <c:v>3.82</c:v>
                </c:pt>
                <c:pt idx="66">
                  <c:v>3.57</c:v>
                </c:pt>
                <c:pt idx="67">
                  <c:v>3.29</c:v>
                </c:pt>
                <c:pt idx="68">
                  <c:v>3.01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35200"/>
        <c:axId val="236836736"/>
      </c:radarChart>
      <c:catAx>
        <c:axId val="2368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6836736"/>
        <c:crosses val="autoZero"/>
        <c:auto val="1"/>
        <c:lblAlgn val="ctr"/>
        <c:lblOffset val="100"/>
        <c:noMultiLvlLbl val="0"/>
      </c:catAx>
      <c:valAx>
        <c:axId val="23683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83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8000495046099"/>
          <c:y val="0.3215262815431289"/>
          <c:w val="0.2709199657114772"/>
          <c:h val="0.2642418852969651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Boat Speed Comparison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True Wind Speed</a:t>
            </a:r>
          </a:p>
          <a:p>
            <a:pPr>
              <a:defRPr/>
            </a:pPr>
            <a:r>
              <a:rPr lang="en-US"/>
              <a:t>14 knots</a:t>
            </a:r>
          </a:p>
        </c:rich>
      </c:tx>
      <c:layout>
        <c:manualLayout>
          <c:xMode val="edge"/>
          <c:yMode val="edge"/>
          <c:x val="0.74904729409176229"/>
          <c:y val="4.802015893176599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Calisto_S7A64Avg3C70D10LC104</c:v>
          </c:tx>
          <c:marker>
            <c:symbol val="none"/>
          </c:marker>
          <c:cat>
            <c:numRef>
              <c:f>DataSource!$C$5:$C$76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175</c:v>
                </c:pt>
                <c:pt idx="38">
                  <c:v>170</c:v>
                </c:pt>
                <c:pt idx="39">
                  <c:v>165</c:v>
                </c:pt>
                <c:pt idx="40">
                  <c:v>160</c:v>
                </c:pt>
                <c:pt idx="41">
                  <c:v>155</c:v>
                </c:pt>
                <c:pt idx="42">
                  <c:v>150</c:v>
                </c:pt>
                <c:pt idx="43">
                  <c:v>145</c:v>
                </c:pt>
                <c:pt idx="44">
                  <c:v>140</c:v>
                </c:pt>
                <c:pt idx="45">
                  <c:v>135</c:v>
                </c:pt>
                <c:pt idx="46">
                  <c:v>130</c:v>
                </c:pt>
                <c:pt idx="47">
                  <c:v>125</c:v>
                </c:pt>
                <c:pt idx="48">
                  <c:v>120</c:v>
                </c:pt>
                <c:pt idx="49">
                  <c:v>115</c:v>
                </c:pt>
                <c:pt idx="50">
                  <c:v>110</c:v>
                </c:pt>
                <c:pt idx="51">
                  <c:v>105</c:v>
                </c:pt>
                <c:pt idx="52">
                  <c:v>100</c:v>
                </c:pt>
                <c:pt idx="53">
                  <c:v>95</c:v>
                </c:pt>
                <c:pt idx="54">
                  <c:v>90</c:v>
                </c:pt>
                <c:pt idx="55">
                  <c:v>85</c:v>
                </c:pt>
                <c:pt idx="56">
                  <c:v>80</c:v>
                </c:pt>
                <c:pt idx="57">
                  <c:v>75</c:v>
                </c:pt>
                <c:pt idx="58">
                  <c:v>70</c:v>
                </c:pt>
                <c:pt idx="59">
                  <c:v>65</c:v>
                </c:pt>
                <c:pt idx="60">
                  <c:v>60</c:v>
                </c:pt>
                <c:pt idx="61">
                  <c:v>55</c:v>
                </c:pt>
                <c:pt idx="62">
                  <c:v>50</c:v>
                </c:pt>
                <c:pt idx="63">
                  <c:v>45</c:v>
                </c:pt>
                <c:pt idx="64">
                  <c:v>40</c:v>
                </c:pt>
                <c:pt idx="65">
                  <c:v>35</c:v>
                </c:pt>
                <c:pt idx="66">
                  <c:v>30</c:v>
                </c:pt>
                <c:pt idx="67">
                  <c:v>25</c:v>
                </c:pt>
                <c:pt idx="68">
                  <c:v>20</c:v>
                </c:pt>
                <c:pt idx="69">
                  <c:v>15</c:v>
                </c:pt>
                <c:pt idx="70">
                  <c:v>10</c:v>
                </c:pt>
                <c:pt idx="71">
                  <c:v>5</c:v>
                </c:pt>
              </c:numCache>
            </c:numRef>
          </c:cat>
          <c:val>
            <c:numRef>
              <c:f>DataSource!$H$5:$H$76</c:f>
              <c:numCache>
                <c:formatCode>General</c:formatCode>
                <c:ptCount val="72"/>
                <c:pt idx="36">
                  <c:v>5.34</c:v>
                </c:pt>
                <c:pt idx="37">
                  <c:v>5.41</c:v>
                </c:pt>
                <c:pt idx="38">
                  <c:v>5.4393000000000002</c:v>
                </c:pt>
                <c:pt idx="39">
                  <c:v>5.4686000000000003</c:v>
                </c:pt>
                <c:pt idx="40">
                  <c:v>5.4978999999999996</c:v>
                </c:pt>
                <c:pt idx="41">
                  <c:v>5.5271999999999997</c:v>
                </c:pt>
                <c:pt idx="42">
                  <c:v>5.5564999999999998</c:v>
                </c:pt>
                <c:pt idx="43">
                  <c:v>5.5857999999999999</c:v>
                </c:pt>
                <c:pt idx="44">
                  <c:v>5.6151</c:v>
                </c:pt>
                <c:pt idx="45">
                  <c:v>5.6444000000000001</c:v>
                </c:pt>
                <c:pt idx="46">
                  <c:v>5.6737000000000002</c:v>
                </c:pt>
                <c:pt idx="47">
                  <c:v>5.7030000000000003</c:v>
                </c:pt>
                <c:pt idx="48">
                  <c:v>5.7323000000000004</c:v>
                </c:pt>
                <c:pt idx="49">
                  <c:v>5.7615999999999996</c:v>
                </c:pt>
                <c:pt idx="50">
                  <c:v>5.7908999999999997</c:v>
                </c:pt>
                <c:pt idx="51">
                  <c:v>5.82</c:v>
                </c:pt>
                <c:pt idx="52">
                  <c:v>5.82</c:v>
                </c:pt>
                <c:pt idx="53">
                  <c:v>5.82</c:v>
                </c:pt>
                <c:pt idx="54">
                  <c:v>5.82</c:v>
                </c:pt>
                <c:pt idx="55">
                  <c:v>5.82</c:v>
                </c:pt>
                <c:pt idx="56">
                  <c:v>5.82</c:v>
                </c:pt>
                <c:pt idx="57">
                  <c:v>5.82</c:v>
                </c:pt>
                <c:pt idx="58">
                  <c:v>5.82</c:v>
                </c:pt>
                <c:pt idx="59">
                  <c:v>5.82</c:v>
                </c:pt>
                <c:pt idx="60">
                  <c:v>5.82</c:v>
                </c:pt>
                <c:pt idx="61">
                  <c:v>5.5425000000000004</c:v>
                </c:pt>
                <c:pt idx="62">
                  <c:v>5.2649999999999997</c:v>
                </c:pt>
                <c:pt idx="63">
                  <c:v>4.9874999999999998</c:v>
                </c:pt>
                <c:pt idx="64">
                  <c:v>4.71</c:v>
                </c:pt>
              </c:numCache>
            </c:numRef>
          </c:val>
        </c:ser>
        <c:ser>
          <c:idx val="1"/>
          <c:order val="1"/>
          <c:tx>
            <c:v>Miranda_S7A64Avg3C70D10LC111</c:v>
          </c:tx>
          <c:marker>
            <c:symbol val="none"/>
          </c:marker>
          <c:val>
            <c:numRef>
              <c:f>DataSource!$N$5:$N$76</c:f>
              <c:numCache>
                <c:formatCode>General</c:formatCode>
                <c:ptCount val="72"/>
                <c:pt idx="11">
                  <c:v>0.78</c:v>
                </c:pt>
                <c:pt idx="12">
                  <c:v>4.55</c:v>
                </c:pt>
                <c:pt idx="13">
                  <c:v>5</c:v>
                </c:pt>
                <c:pt idx="14">
                  <c:v>4.7774999999999999</c:v>
                </c:pt>
                <c:pt idx="15">
                  <c:v>4.5549999999999997</c:v>
                </c:pt>
                <c:pt idx="16">
                  <c:v>4.3324999999999996</c:v>
                </c:pt>
                <c:pt idx="17">
                  <c:v>4.1100000000000003</c:v>
                </c:pt>
                <c:pt idx="18">
                  <c:v>4.3666999999999998</c:v>
                </c:pt>
                <c:pt idx="19">
                  <c:v>4.6234000000000002</c:v>
                </c:pt>
                <c:pt idx="20">
                  <c:v>4.88</c:v>
                </c:pt>
                <c:pt idx="21">
                  <c:v>5.27</c:v>
                </c:pt>
                <c:pt idx="22">
                  <c:v>5.77</c:v>
                </c:pt>
                <c:pt idx="23">
                  <c:v>5.85</c:v>
                </c:pt>
                <c:pt idx="24">
                  <c:v>5.9260999999999999</c:v>
                </c:pt>
                <c:pt idx="25">
                  <c:v>6.0022000000000002</c:v>
                </c:pt>
                <c:pt idx="26">
                  <c:v>6.0782999999999996</c:v>
                </c:pt>
                <c:pt idx="27">
                  <c:v>6.1543999999999999</c:v>
                </c:pt>
                <c:pt idx="28">
                  <c:v>6.2305000000000001</c:v>
                </c:pt>
                <c:pt idx="29">
                  <c:v>6.3066000000000004</c:v>
                </c:pt>
                <c:pt idx="30">
                  <c:v>6.3826999999999998</c:v>
                </c:pt>
                <c:pt idx="31">
                  <c:v>6.4588000000000001</c:v>
                </c:pt>
                <c:pt idx="32">
                  <c:v>6.5349000000000004</c:v>
                </c:pt>
                <c:pt idx="33">
                  <c:v>6.6109999999999998</c:v>
                </c:pt>
                <c:pt idx="34">
                  <c:v>6.6871</c:v>
                </c:pt>
                <c:pt idx="35">
                  <c:v>6.7632000000000003</c:v>
                </c:pt>
                <c:pt idx="36">
                  <c:v>6.8392999999999997</c:v>
                </c:pt>
                <c:pt idx="37">
                  <c:v>6.9154</c:v>
                </c:pt>
                <c:pt idx="38">
                  <c:v>6.9915000000000003</c:v>
                </c:pt>
                <c:pt idx="39">
                  <c:v>7.0675999999999997</c:v>
                </c:pt>
                <c:pt idx="40">
                  <c:v>7.1436999999999999</c:v>
                </c:pt>
                <c:pt idx="41">
                  <c:v>7.22</c:v>
                </c:pt>
                <c:pt idx="42">
                  <c:v>7.2750000000000004</c:v>
                </c:pt>
                <c:pt idx="43">
                  <c:v>7.33</c:v>
                </c:pt>
                <c:pt idx="44">
                  <c:v>7.25</c:v>
                </c:pt>
                <c:pt idx="45">
                  <c:v>7.1162000000000001</c:v>
                </c:pt>
                <c:pt idx="46">
                  <c:v>6.9824000000000002</c:v>
                </c:pt>
                <c:pt idx="47">
                  <c:v>6.8486000000000002</c:v>
                </c:pt>
                <c:pt idx="48">
                  <c:v>6.7148000000000003</c:v>
                </c:pt>
                <c:pt idx="49">
                  <c:v>6.5810000000000004</c:v>
                </c:pt>
                <c:pt idx="50">
                  <c:v>6.4471999999999996</c:v>
                </c:pt>
                <c:pt idx="51">
                  <c:v>6.3133999999999997</c:v>
                </c:pt>
                <c:pt idx="52">
                  <c:v>6.18</c:v>
                </c:pt>
                <c:pt idx="53">
                  <c:v>6.1166999999999998</c:v>
                </c:pt>
                <c:pt idx="54">
                  <c:v>6.0533999999999999</c:v>
                </c:pt>
                <c:pt idx="55">
                  <c:v>5.99</c:v>
                </c:pt>
                <c:pt idx="56">
                  <c:v>5.7149999999999999</c:v>
                </c:pt>
                <c:pt idx="57">
                  <c:v>5.44</c:v>
                </c:pt>
                <c:pt idx="58">
                  <c:v>5.44</c:v>
                </c:pt>
                <c:pt idx="59">
                  <c:v>5.22</c:v>
                </c:pt>
                <c:pt idx="60">
                  <c:v>4.22</c:v>
                </c:pt>
              </c:numCache>
            </c:numRef>
          </c:val>
        </c:ser>
        <c:ser>
          <c:idx val="2"/>
          <c:order val="2"/>
          <c:tx>
            <c:v>WeaverbirdHB_S7A64Avg3C70D10LC113</c:v>
          </c:tx>
          <c:marker>
            <c:symbol val="none"/>
          </c:marker>
          <c:val>
            <c:numRef>
              <c:f>DataSource!$T$5:$T$76</c:f>
              <c:numCache>
                <c:formatCode>General</c:formatCode>
                <c:ptCount val="72"/>
                <c:pt idx="9">
                  <c:v>3.9</c:v>
                </c:pt>
                <c:pt idx="10">
                  <c:v>5.05</c:v>
                </c:pt>
                <c:pt idx="11">
                  <c:v>5.42</c:v>
                </c:pt>
                <c:pt idx="12">
                  <c:v>5.76</c:v>
                </c:pt>
                <c:pt idx="13">
                  <c:v>5.84</c:v>
                </c:pt>
                <c:pt idx="14">
                  <c:v>6.18</c:v>
                </c:pt>
                <c:pt idx="15">
                  <c:v>6.1932999999999998</c:v>
                </c:pt>
                <c:pt idx="16">
                  <c:v>6.2065999999999999</c:v>
                </c:pt>
                <c:pt idx="17">
                  <c:v>6.22</c:v>
                </c:pt>
                <c:pt idx="18">
                  <c:v>6.2750000000000004</c:v>
                </c:pt>
                <c:pt idx="19">
                  <c:v>6.33</c:v>
                </c:pt>
                <c:pt idx="20">
                  <c:v>6.3574999999999999</c:v>
                </c:pt>
                <c:pt idx="21">
                  <c:v>6.3849999999999998</c:v>
                </c:pt>
                <c:pt idx="22">
                  <c:v>6.4124999999999996</c:v>
                </c:pt>
                <c:pt idx="23">
                  <c:v>6.44</c:v>
                </c:pt>
                <c:pt idx="24">
                  <c:v>6.4675000000000002</c:v>
                </c:pt>
                <c:pt idx="25">
                  <c:v>6.4950000000000001</c:v>
                </c:pt>
                <c:pt idx="26">
                  <c:v>6.5225</c:v>
                </c:pt>
                <c:pt idx="27">
                  <c:v>6.55</c:v>
                </c:pt>
                <c:pt idx="28">
                  <c:v>6.5225</c:v>
                </c:pt>
                <c:pt idx="29">
                  <c:v>6.4950000000000001</c:v>
                </c:pt>
                <c:pt idx="30">
                  <c:v>6.4675000000000002</c:v>
                </c:pt>
                <c:pt idx="31">
                  <c:v>6.44</c:v>
                </c:pt>
                <c:pt idx="32">
                  <c:v>6.44</c:v>
                </c:pt>
                <c:pt idx="33">
                  <c:v>6.44</c:v>
                </c:pt>
                <c:pt idx="34">
                  <c:v>6.44</c:v>
                </c:pt>
                <c:pt idx="35">
                  <c:v>6.44</c:v>
                </c:pt>
                <c:pt idx="36">
                  <c:v>6.44</c:v>
                </c:pt>
                <c:pt idx="37">
                  <c:v>6.44</c:v>
                </c:pt>
                <c:pt idx="38">
                  <c:v>6.44</c:v>
                </c:pt>
                <c:pt idx="39">
                  <c:v>6.44</c:v>
                </c:pt>
                <c:pt idx="40">
                  <c:v>6.44</c:v>
                </c:pt>
                <c:pt idx="41">
                  <c:v>6.44</c:v>
                </c:pt>
                <c:pt idx="42">
                  <c:v>6.44</c:v>
                </c:pt>
                <c:pt idx="43">
                  <c:v>6.5533000000000001</c:v>
                </c:pt>
                <c:pt idx="44">
                  <c:v>6.6665999999999999</c:v>
                </c:pt>
                <c:pt idx="45">
                  <c:v>6.78</c:v>
                </c:pt>
                <c:pt idx="46">
                  <c:v>6.78</c:v>
                </c:pt>
                <c:pt idx="47">
                  <c:v>6.7249999999999996</c:v>
                </c:pt>
                <c:pt idx="48">
                  <c:v>6.67</c:v>
                </c:pt>
                <c:pt idx="49">
                  <c:v>6.67</c:v>
                </c:pt>
                <c:pt idx="50">
                  <c:v>6.5933000000000002</c:v>
                </c:pt>
                <c:pt idx="51">
                  <c:v>6.5166000000000004</c:v>
                </c:pt>
                <c:pt idx="52">
                  <c:v>6.44</c:v>
                </c:pt>
                <c:pt idx="53">
                  <c:v>6.4032999999999998</c:v>
                </c:pt>
                <c:pt idx="54">
                  <c:v>6.3666</c:v>
                </c:pt>
                <c:pt idx="55">
                  <c:v>6.3299000000000003</c:v>
                </c:pt>
                <c:pt idx="56">
                  <c:v>6.2931999999999997</c:v>
                </c:pt>
                <c:pt idx="57">
                  <c:v>6.2565</c:v>
                </c:pt>
                <c:pt idx="58">
                  <c:v>6.22</c:v>
                </c:pt>
                <c:pt idx="59">
                  <c:v>6.1</c:v>
                </c:pt>
                <c:pt idx="60">
                  <c:v>5.76</c:v>
                </c:pt>
                <c:pt idx="61">
                  <c:v>5.1950000000000003</c:v>
                </c:pt>
                <c:pt idx="62">
                  <c:v>4.63</c:v>
                </c:pt>
              </c:numCache>
            </c:numRef>
          </c:val>
        </c:ser>
        <c:ser>
          <c:idx val="3"/>
          <c:order val="3"/>
          <c:tx>
            <c:v>Poppy_S7A64Avg3C70D10LC096</c:v>
          </c:tx>
          <c:marker>
            <c:symbol val="none"/>
          </c:marker>
          <c:val>
            <c:numRef>
              <c:f>DataSource!$Z$5:$Z$76</c:f>
              <c:numCache>
                <c:formatCode>General</c:formatCode>
                <c:ptCount val="72"/>
                <c:pt idx="49">
                  <c:v>5.95</c:v>
                </c:pt>
                <c:pt idx="50">
                  <c:v>6.0449999999999999</c:v>
                </c:pt>
                <c:pt idx="51">
                  <c:v>6.14</c:v>
                </c:pt>
                <c:pt idx="52">
                  <c:v>6.14</c:v>
                </c:pt>
                <c:pt idx="53">
                  <c:v>6.1749999999999998</c:v>
                </c:pt>
                <c:pt idx="54">
                  <c:v>6.21</c:v>
                </c:pt>
                <c:pt idx="55">
                  <c:v>6.05</c:v>
                </c:pt>
                <c:pt idx="56">
                  <c:v>5.83</c:v>
                </c:pt>
                <c:pt idx="57">
                  <c:v>5.79</c:v>
                </c:pt>
                <c:pt idx="58">
                  <c:v>5.79</c:v>
                </c:pt>
                <c:pt idx="59">
                  <c:v>5.54</c:v>
                </c:pt>
                <c:pt idx="60">
                  <c:v>5.28</c:v>
                </c:pt>
                <c:pt idx="61">
                  <c:v>4.7</c:v>
                </c:pt>
                <c:pt idx="62">
                  <c:v>2.69</c:v>
                </c:pt>
              </c:numCache>
            </c:numRef>
          </c:val>
        </c:ser>
        <c:ser>
          <c:idx val="4"/>
          <c:order val="4"/>
          <c:tx>
            <c:v>Amiina_S7A64Avg3C70D10LC117</c:v>
          </c:tx>
          <c:marker>
            <c:symbol val="none"/>
          </c:marker>
          <c:val>
            <c:numRef>
              <c:f>DataSource!$AF$5:$AF$76</c:f>
              <c:numCache>
                <c:formatCode>General</c:formatCode>
                <c:ptCount val="72"/>
                <c:pt idx="8">
                  <c:v>3.55</c:v>
                </c:pt>
                <c:pt idx="9">
                  <c:v>4.45</c:v>
                </c:pt>
                <c:pt idx="10">
                  <c:v>4.68</c:v>
                </c:pt>
                <c:pt idx="11">
                  <c:v>4.7675000000000001</c:v>
                </c:pt>
                <c:pt idx="12">
                  <c:v>4.8550000000000004</c:v>
                </c:pt>
                <c:pt idx="13">
                  <c:v>4.9424999999999999</c:v>
                </c:pt>
                <c:pt idx="14">
                  <c:v>5.03</c:v>
                </c:pt>
                <c:pt idx="15">
                  <c:v>5.16</c:v>
                </c:pt>
                <c:pt idx="16">
                  <c:v>5.29</c:v>
                </c:pt>
                <c:pt idx="17">
                  <c:v>5.42</c:v>
                </c:pt>
                <c:pt idx="18">
                  <c:v>5.55</c:v>
                </c:pt>
                <c:pt idx="19">
                  <c:v>5.68</c:v>
                </c:pt>
                <c:pt idx="20">
                  <c:v>5.81</c:v>
                </c:pt>
                <c:pt idx="21">
                  <c:v>5.8487999999999998</c:v>
                </c:pt>
                <c:pt idx="22">
                  <c:v>5.8875999999999999</c:v>
                </c:pt>
                <c:pt idx="23">
                  <c:v>5.9264000000000001</c:v>
                </c:pt>
                <c:pt idx="24">
                  <c:v>5.9652000000000003</c:v>
                </c:pt>
                <c:pt idx="25">
                  <c:v>6.0039999999999996</c:v>
                </c:pt>
                <c:pt idx="26">
                  <c:v>6.0427999999999997</c:v>
                </c:pt>
                <c:pt idx="27">
                  <c:v>6.0815999999999999</c:v>
                </c:pt>
                <c:pt idx="28">
                  <c:v>6.1204000000000001</c:v>
                </c:pt>
                <c:pt idx="29">
                  <c:v>6.1592000000000002</c:v>
                </c:pt>
                <c:pt idx="30">
                  <c:v>6.1980000000000004</c:v>
                </c:pt>
                <c:pt idx="31">
                  <c:v>6.2367999999999997</c:v>
                </c:pt>
                <c:pt idx="32">
                  <c:v>6.2755999999999998</c:v>
                </c:pt>
                <c:pt idx="33">
                  <c:v>6.3144</c:v>
                </c:pt>
                <c:pt idx="34">
                  <c:v>6.3532000000000002</c:v>
                </c:pt>
                <c:pt idx="35">
                  <c:v>6.3920000000000003</c:v>
                </c:pt>
                <c:pt idx="36">
                  <c:v>6.4307999999999996</c:v>
                </c:pt>
                <c:pt idx="37">
                  <c:v>6.47</c:v>
                </c:pt>
                <c:pt idx="38">
                  <c:v>6.4824999999999999</c:v>
                </c:pt>
                <c:pt idx="39">
                  <c:v>6.4950000000000001</c:v>
                </c:pt>
                <c:pt idx="40">
                  <c:v>6.5075000000000003</c:v>
                </c:pt>
                <c:pt idx="41">
                  <c:v>6.52</c:v>
                </c:pt>
                <c:pt idx="42">
                  <c:v>6.5029000000000003</c:v>
                </c:pt>
                <c:pt idx="43">
                  <c:v>6.4858000000000002</c:v>
                </c:pt>
                <c:pt idx="44">
                  <c:v>6.4687000000000001</c:v>
                </c:pt>
                <c:pt idx="45">
                  <c:v>6.4516</c:v>
                </c:pt>
                <c:pt idx="46">
                  <c:v>6.4344999999999999</c:v>
                </c:pt>
                <c:pt idx="47">
                  <c:v>6.4173999999999998</c:v>
                </c:pt>
                <c:pt idx="48">
                  <c:v>6.4</c:v>
                </c:pt>
                <c:pt idx="49">
                  <c:v>6.3425000000000002</c:v>
                </c:pt>
                <c:pt idx="50">
                  <c:v>6.2850000000000001</c:v>
                </c:pt>
                <c:pt idx="51">
                  <c:v>6.2275</c:v>
                </c:pt>
                <c:pt idx="52">
                  <c:v>6.17</c:v>
                </c:pt>
                <c:pt idx="53">
                  <c:v>6.08</c:v>
                </c:pt>
                <c:pt idx="54">
                  <c:v>5.95</c:v>
                </c:pt>
                <c:pt idx="55">
                  <c:v>5.82</c:v>
                </c:pt>
                <c:pt idx="56">
                  <c:v>5.69</c:v>
                </c:pt>
                <c:pt idx="57">
                  <c:v>5.56</c:v>
                </c:pt>
                <c:pt idx="58">
                  <c:v>5.43</c:v>
                </c:pt>
                <c:pt idx="59">
                  <c:v>5.3</c:v>
                </c:pt>
                <c:pt idx="60">
                  <c:v>5.23</c:v>
                </c:pt>
                <c:pt idx="61">
                  <c:v>4.83</c:v>
                </c:pt>
                <c:pt idx="62">
                  <c:v>4.4800000000000004</c:v>
                </c:pt>
                <c:pt idx="63">
                  <c:v>4.33</c:v>
                </c:pt>
                <c:pt idx="64">
                  <c:v>3.63</c:v>
                </c:pt>
              </c:numCache>
            </c:numRef>
          </c:val>
        </c:ser>
        <c:ser>
          <c:idx val="5"/>
          <c:order val="5"/>
          <c:tx>
            <c:v>WeaverbirdWS_S7A64Avg3C70D10LC113</c:v>
          </c:tx>
          <c:marker>
            <c:symbol val="none"/>
          </c:marker>
          <c:val>
            <c:numRef>
              <c:f>DataSource!$AL$5:$AL$76</c:f>
              <c:numCache>
                <c:formatCode>General</c:formatCode>
                <c:ptCount val="72"/>
                <c:pt idx="5">
                  <c:v>1.32</c:v>
                </c:pt>
                <c:pt idx="6">
                  <c:v>2.0733000000000001</c:v>
                </c:pt>
                <c:pt idx="7">
                  <c:v>2.8266</c:v>
                </c:pt>
                <c:pt idx="8">
                  <c:v>3.58</c:v>
                </c:pt>
                <c:pt idx="9">
                  <c:v>4.0999999999999996</c:v>
                </c:pt>
                <c:pt idx="10">
                  <c:v>4.41</c:v>
                </c:pt>
                <c:pt idx="11">
                  <c:v>4.63</c:v>
                </c:pt>
                <c:pt idx="12">
                  <c:v>4.78</c:v>
                </c:pt>
                <c:pt idx="13">
                  <c:v>5.01</c:v>
                </c:pt>
                <c:pt idx="14">
                  <c:v>5.1050000000000004</c:v>
                </c:pt>
                <c:pt idx="15">
                  <c:v>5.2</c:v>
                </c:pt>
                <c:pt idx="16">
                  <c:v>5.2149999999999999</c:v>
                </c:pt>
                <c:pt idx="17">
                  <c:v>5.23</c:v>
                </c:pt>
                <c:pt idx="18">
                  <c:v>5.2839999999999998</c:v>
                </c:pt>
                <c:pt idx="19">
                  <c:v>5.3380000000000001</c:v>
                </c:pt>
                <c:pt idx="20">
                  <c:v>5.3920000000000003</c:v>
                </c:pt>
                <c:pt idx="21">
                  <c:v>5.4459999999999997</c:v>
                </c:pt>
                <c:pt idx="22">
                  <c:v>5.5</c:v>
                </c:pt>
                <c:pt idx="23">
                  <c:v>5.508</c:v>
                </c:pt>
                <c:pt idx="24">
                  <c:v>5.516</c:v>
                </c:pt>
                <c:pt idx="25">
                  <c:v>5.524</c:v>
                </c:pt>
                <c:pt idx="26">
                  <c:v>5.532</c:v>
                </c:pt>
                <c:pt idx="27">
                  <c:v>5.54</c:v>
                </c:pt>
                <c:pt idx="28">
                  <c:v>5.5583</c:v>
                </c:pt>
                <c:pt idx="29">
                  <c:v>5.5766</c:v>
                </c:pt>
                <c:pt idx="30">
                  <c:v>5.5949</c:v>
                </c:pt>
                <c:pt idx="31">
                  <c:v>5.6132</c:v>
                </c:pt>
                <c:pt idx="32">
                  <c:v>5.6315</c:v>
                </c:pt>
                <c:pt idx="33">
                  <c:v>5.65</c:v>
                </c:pt>
                <c:pt idx="34">
                  <c:v>5.67</c:v>
                </c:pt>
                <c:pt idx="35">
                  <c:v>5.69</c:v>
                </c:pt>
                <c:pt idx="36">
                  <c:v>5.71</c:v>
                </c:pt>
                <c:pt idx="37">
                  <c:v>5.7324999999999999</c:v>
                </c:pt>
                <c:pt idx="38">
                  <c:v>5.7549999999999999</c:v>
                </c:pt>
                <c:pt idx="39">
                  <c:v>5.7774999999999999</c:v>
                </c:pt>
                <c:pt idx="40">
                  <c:v>5.8</c:v>
                </c:pt>
                <c:pt idx="41">
                  <c:v>5.7786</c:v>
                </c:pt>
                <c:pt idx="42">
                  <c:v>5.7572000000000001</c:v>
                </c:pt>
                <c:pt idx="43">
                  <c:v>5.7358000000000002</c:v>
                </c:pt>
                <c:pt idx="44">
                  <c:v>5.7144000000000004</c:v>
                </c:pt>
                <c:pt idx="45">
                  <c:v>5.6929999999999996</c:v>
                </c:pt>
                <c:pt idx="46">
                  <c:v>5.6715999999999998</c:v>
                </c:pt>
                <c:pt idx="47">
                  <c:v>5.65</c:v>
                </c:pt>
                <c:pt idx="48">
                  <c:v>5.64</c:v>
                </c:pt>
                <c:pt idx="49">
                  <c:v>5.63</c:v>
                </c:pt>
                <c:pt idx="50">
                  <c:v>5.62</c:v>
                </c:pt>
                <c:pt idx="51">
                  <c:v>5.5167000000000002</c:v>
                </c:pt>
                <c:pt idx="52">
                  <c:v>5.4134000000000002</c:v>
                </c:pt>
                <c:pt idx="53">
                  <c:v>5.31</c:v>
                </c:pt>
                <c:pt idx="54">
                  <c:v>5.3650000000000002</c:v>
                </c:pt>
                <c:pt idx="55">
                  <c:v>5.42</c:v>
                </c:pt>
                <c:pt idx="56">
                  <c:v>5.46</c:v>
                </c:pt>
                <c:pt idx="57">
                  <c:v>5.5</c:v>
                </c:pt>
                <c:pt idx="58">
                  <c:v>5.4450000000000003</c:v>
                </c:pt>
                <c:pt idx="59">
                  <c:v>5.39</c:v>
                </c:pt>
                <c:pt idx="60">
                  <c:v>5.12</c:v>
                </c:pt>
                <c:pt idx="61">
                  <c:v>4.97</c:v>
                </c:pt>
                <c:pt idx="62">
                  <c:v>4.63</c:v>
                </c:pt>
                <c:pt idx="63">
                  <c:v>4.21</c:v>
                </c:pt>
                <c:pt idx="64">
                  <c:v>3.76</c:v>
                </c:pt>
              </c:numCache>
            </c:numRef>
          </c:val>
        </c:ser>
        <c:ser>
          <c:idx val="6"/>
          <c:order val="6"/>
          <c:tx>
            <c:v>GungHoAB_S7A64Avg3LC094</c:v>
          </c:tx>
          <c:marker>
            <c:symbol val="none"/>
          </c:marker>
          <c:val>
            <c:numRef>
              <c:f>DataSource!$AR$5:$AR$76</c:f>
              <c:numCache>
                <c:formatCode>General</c:formatCode>
                <c:ptCount val="72"/>
                <c:pt idx="11">
                  <c:v>4.04</c:v>
                </c:pt>
                <c:pt idx="12">
                  <c:v>4.6100000000000003</c:v>
                </c:pt>
                <c:pt idx="13">
                  <c:v>4.79</c:v>
                </c:pt>
                <c:pt idx="14">
                  <c:v>5.0999999999999996</c:v>
                </c:pt>
                <c:pt idx="15">
                  <c:v>5.33</c:v>
                </c:pt>
                <c:pt idx="16">
                  <c:v>5.5449999999999999</c:v>
                </c:pt>
                <c:pt idx="17">
                  <c:v>5.76</c:v>
                </c:pt>
                <c:pt idx="18">
                  <c:v>5.8467000000000002</c:v>
                </c:pt>
                <c:pt idx="19">
                  <c:v>5.9333999999999998</c:v>
                </c:pt>
                <c:pt idx="20">
                  <c:v>6.02</c:v>
                </c:pt>
                <c:pt idx="21">
                  <c:v>6.02</c:v>
                </c:pt>
                <c:pt idx="22">
                  <c:v>6.02</c:v>
                </c:pt>
                <c:pt idx="23">
                  <c:v>6.02</c:v>
                </c:pt>
                <c:pt idx="24">
                  <c:v>6.02</c:v>
                </c:pt>
                <c:pt idx="25">
                  <c:v>6.02</c:v>
                </c:pt>
                <c:pt idx="26">
                  <c:v>6.02</c:v>
                </c:pt>
                <c:pt idx="27">
                  <c:v>5.97</c:v>
                </c:pt>
                <c:pt idx="28">
                  <c:v>5.92</c:v>
                </c:pt>
                <c:pt idx="29">
                  <c:v>5.92</c:v>
                </c:pt>
                <c:pt idx="30">
                  <c:v>5.92</c:v>
                </c:pt>
                <c:pt idx="31">
                  <c:v>5.9241000000000001</c:v>
                </c:pt>
                <c:pt idx="32">
                  <c:v>5.9282000000000004</c:v>
                </c:pt>
                <c:pt idx="33">
                  <c:v>5.9322999999999997</c:v>
                </c:pt>
                <c:pt idx="34">
                  <c:v>5.9363999999999999</c:v>
                </c:pt>
                <c:pt idx="35">
                  <c:v>5.9405000000000001</c:v>
                </c:pt>
                <c:pt idx="36">
                  <c:v>5.9446000000000003</c:v>
                </c:pt>
                <c:pt idx="37">
                  <c:v>5.9486999999999997</c:v>
                </c:pt>
                <c:pt idx="38">
                  <c:v>5.9527999999999999</c:v>
                </c:pt>
                <c:pt idx="39">
                  <c:v>5.9569000000000001</c:v>
                </c:pt>
                <c:pt idx="40">
                  <c:v>5.9610000000000003</c:v>
                </c:pt>
                <c:pt idx="41">
                  <c:v>5.9650999999999996</c:v>
                </c:pt>
                <c:pt idx="42">
                  <c:v>5.9691999999999998</c:v>
                </c:pt>
                <c:pt idx="43">
                  <c:v>5.9733000000000001</c:v>
                </c:pt>
                <c:pt idx="44">
                  <c:v>5.9774000000000003</c:v>
                </c:pt>
                <c:pt idx="45">
                  <c:v>5.9814999999999996</c:v>
                </c:pt>
                <c:pt idx="46">
                  <c:v>5.9855999999999998</c:v>
                </c:pt>
                <c:pt idx="47">
                  <c:v>5.99</c:v>
                </c:pt>
                <c:pt idx="48">
                  <c:v>5.95</c:v>
                </c:pt>
                <c:pt idx="49">
                  <c:v>5.91</c:v>
                </c:pt>
                <c:pt idx="50">
                  <c:v>5.87</c:v>
                </c:pt>
                <c:pt idx="51">
                  <c:v>5.83</c:v>
                </c:pt>
                <c:pt idx="52">
                  <c:v>5.79</c:v>
                </c:pt>
                <c:pt idx="53">
                  <c:v>5.75</c:v>
                </c:pt>
                <c:pt idx="54">
                  <c:v>5.71</c:v>
                </c:pt>
                <c:pt idx="55">
                  <c:v>5.7267000000000001</c:v>
                </c:pt>
                <c:pt idx="56">
                  <c:v>5.7434000000000003</c:v>
                </c:pt>
                <c:pt idx="57">
                  <c:v>5.76</c:v>
                </c:pt>
                <c:pt idx="58">
                  <c:v>5.5250000000000004</c:v>
                </c:pt>
                <c:pt idx="59">
                  <c:v>5.29</c:v>
                </c:pt>
                <c:pt idx="60">
                  <c:v>5.04</c:v>
                </c:pt>
                <c:pt idx="61">
                  <c:v>4.79</c:v>
                </c:pt>
                <c:pt idx="62">
                  <c:v>4.54</c:v>
                </c:pt>
                <c:pt idx="63">
                  <c:v>4.51</c:v>
                </c:pt>
                <c:pt idx="64">
                  <c:v>4.26</c:v>
                </c:pt>
                <c:pt idx="65">
                  <c:v>4.01</c:v>
                </c:pt>
                <c:pt idx="66">
                  <c:v>3.76</c:v>
                </c:pt>
                <c:pt idx="67">
                  <c:v>3.2650000000000001</c:v>
                </c:pt>
                <c:pt idx="68">
                  <c:v>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29408"/>
        <c:axId val="236930944"/>
      </c:radarChart>
      <c:catAx>
        <c:axId val="2369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6930944"/>
        <c:crosses val="autoZero"/>
        <c:auto val="1"/>
        <c:lblAlgn val="ctr"/>
        <c:lblOffset val="100"/>
        <c:noMultiLvlLbl val="0"/>
      </c:catAx>
      <c:valAx>
        <c:axId val="23693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92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8000495046099"/>
          <c:y val="0.3215262815431289"/>
          <c:w val="0.2709199657114772"/>
          <c:h val="0.2642418852969651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Boat Speed Comparison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True Wind Speed</a:t>
            </a:r>
          </a:p>
          <a:p>
            <a:pPr>
              <a:defRPr/>
            </a:pPr>
            <a:r>
              <a:rPr lang="en-US"/>
              <a:t>16 knots</a:t>
            </a:r>
          </a:p>
        </c:rich>
      </c:tx>
      <c:layout>
        <c:manualLayout>
          <c:xMode val="edge"/>
          <c:yMode val="edge"/>
          <c:x val="0.74904729409176229"/>
          <c:y val="4.802015893176599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Calisto_S7A64Avg3C70D10LC104</c:v>
          </c:tx>
          <c:marker>
            <c:symbol val="none"/>
          </c:marker>
          <c:cat>
            <c:numRef>
              <c:f>DataSource!$C$5:$C$76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175</c:v>
                </c:pt>
                <c:pt idx="38">
                  <c:v>170</c:v>
                </c:pt>
                <c:pt idx="39">
                  <c:v>165</c:v>
                </c:pt>
                <c:pt idx="40">
                  <c:v>160</c:v>
                </c:pt>
                <c:pt idx="41">
                  <c:v>155</c:v>
                </c:pt>
                <c:pt idx="42">
                  <c:v>150</c:v>
                </c:pt>
                <c:pt idx="43">
                  <c:v>145</c:v>
                </c:pt>
                <c:pt idx="44">
                  <c:v>140</c:v>
                </c:pt>
                <c:pt idx="45">
                  <c:v>135</c:v>
                </c:pt>
                <c:pt idx="46">
                  <c:v>130</c:v>
                </c:pt>
                <c:pt idx="47">
                  <c:v>125</c:v>
                </c:pt>
                <c:pt idx="48">
                  <c:v>120</c:v>
                </c:pt>
                <c:pt idx="49">
                  <c:v>115</c:v>
                </c:pt>
                <c:pt idx="50">
                  <c:v>110</c:v>
                </c:pt>
                <c:pt idx="51">
                  <c:v>105</c:v>
                </c:pt>
                <c:pt idx="52">
                  <c:v>100</c:v>
                </c:pt>
                <c:pt idx="53">
                  <c:v>95</c:v>
                </c:pt>
                <c:pt idx="54">
                  <c:v>90</c:v>
                </c:pt>
                <c:pt idx="55">
                  <c:v>85</c:v>
                </c:pt>
                <c:pt idx="56">
                  <c:v>80</c:v>
                </c:pt>
                <c:pt idx="57">
                  <c:v>75</c:v>
                </c:pt>
                <c:pt idx="58">
                  <c:v>70</c:v>
                </c:pt>
                <c:pt idx="59">
                  <c:v>65</c:v>
                </c:pt>
                <c:pt idx="60">
                  <c:v>60</c:v>
                </c:pt>
                <c:pt idx="61">
                  <c:v>55</c:v>
                </c:pt>
                <c:pt idx="62">
                  <c:v>50</c:v>
                </c:pt>
                <c:pt idx="63">
                  <c:v>45</c:v>
                </c:pt>
                <c:pt idx="64">
                  <c:v>40</c:v>
                </c:pt>
                <c:pt idx="65">
                  <c:v>35</c:v>
                </c:pt>
                <c:pt idx="66">
                  <c:v>30</c:v>
                </c:pt>
                <c:pt idx="67">
                  <c:v>25</c:v>
                </c:pt>
                <c:pt idx="68">
                  <c:v>20</c:v>
                </c:pt>
                <c:pt idx="69">
                  <c:v>15</c:v>
                </c:pt>
                <c:pt idx="70">
                  <c:v>10</c:v>
                </c:pt>
                <c:pt idx="71">
                  <c:v>5</c:v>
                </c:pt>
              </c:numCache>
            </c:numRef>
          </c:cat>
          <c:val>
            <c:numRef>
              <c:f>DataSource!$I$5:$I$76</c:f>
              <c:numCache>
                <c:formatCode>General</c:formatCode>
                <c:ptCount val="72"/>
                <c:pt idx="36">
                  <c:v>5.3</c:v>
                </c:pt>
                <c:pt idx="37">
                  <c:v>5.3226000000000004</c:v>
                </c:pt>
                <c:pt idx="38">
                  <c:v>5.3452000000000002</c:v>
                </c:pt>
                <c:pt idx="39">
                  <c:v>5.3677999999999999</c:v>
                </c:pt>
                <c:pt idx="40">
                  <c:v>5.3903999999999996</c:v>
                </c:pt>
                <c:pt idx="41">
                  <c:v>5.4130000000000003</c:v>
                </c:pt>
                <c:pt idx="42">
                  <c:v>5.4356</c:v>
                </c:pt>
                <c:pt idx="43">
                  <c:v>5.4581999999999997</c:v>
                </c:pt>
                <c:pt idx="44">
                  <c:v>5.4808000000000003</c:v>
                </c:pt>
                <c:pt idx="45">
                  <c:v>5.5034000000000001</c:v>
                </c:pt>
                <c:pt idx="46">
                  <c:v>5.5259999999999998</c:v>
                </c:pt>
                <c:pt idx="47">
                  <c:v>5.5486000000000004</c:v>
                </c:pt>
                <c:pt idx="48">
                  <c:v>5.5712000000000002</c:v>
                </c:pt>
                <c:pt idx="49">
                  <c:v>5.5937999999999999</c:v>
                </c:pt>
                <c:pt idx="50">
                  <c:v>5.6163999999999996</c:v>
                </c:pt>
                <c:pt idx="51">
                  <c:v>5.6390000000000002</c:v>
                </c:pt>
                <c:pt idx="52">
                  <c:v>5.6616</c:v>
                </c:pt>
                <c:pt idx="53">
                  <c:v>5.6841999999999997</c:v>
                </c:pt>
                <c:pt idx="54">
                  <c:v>5.7068000000000003</c:v>
                </c:pt>
                <c:pt idx="55">
                  <c:v>5.7294</c:v>
                </c:pt>
                <c:pt idx="56">
                  <c:v>5.7519999999999998</c:v>
                </c:pt>
                <c:pt idx="57">
                  <c:v>5.7746000000000004</c:v>
                </c:pt>
                <c:pt idx="58">
                  <c:v>5.7972000000000001</c:v>
                </c:pt>
                <c:pt idx="59">
                  <c:v>5.82</c:v>
                </c:pt>
              </c:numCache>
            </c:numRef>
          </c:val>
        </c:ser>
        <c:ser>
          <c:idx val="1"/>
          <c:order val="1"/>
          <c:tx>
            <c:v>Miranda_S7A64Avg3C70D10LC111</c:v>
          </c:tx>
          <c:marker>
            <c:symbol val="none"/>
          </c:marker>
          <c:val>
            <c:numRef>
              <c:f>DataSource!$O$5:$O$76</c:f>
              <c:numCache>
                <c:formatCode>General</c:formatCode>
                <c:ptCount val="72"/>
                <c:pt idx="39">
                  <c:v>6.88</c:v>
                </c:pt>
                <c:pt idx="40">
                  <c:v>6.88</c:v>
                </c:pt>
                <c:pt idx="41">
                  <c:v>6.86</c:v>
                </c:pt>
                <c:pt idx="42">
                  <c:v>6.84</c:v>
                </c:pt>
                <c:pt idx="43">
                  <c:v>6.82</c:v>
                </c:pt>
                <c:pt idx="44">
                  <c:v>6.8</c:v>
                </c:pt>
                <c:pt idx="45">
                  <c:v>6.78</c:v>
                </c:pt>
                <c:pt idx="46">
                  <c:v>6.76</c:v>
                </c:pt>
                <c:pt idx="47">
                  <c:v>6.74</c:v>
                </c:pt>
                <c:pt idx="48">
                  <c:v>6.72</c:v>
                </c:pt>
                <c:pt idx="49">
                  <c:v>6.7</c:v>
                </c:pt>
                <c:pt idx="50">
                  <c:v>6.68</c:v>
                </c:pt>
                <c:pt idx="51">
                  <c:v>6.66</c:v>
                </c:pt>
                <c:pt idx="52">
                  <c:v>6.4550000000000001</c:v>
                </c:pt>
                <c:pt idx="53">
                  <c:v>6.25</c:v>
                </c:pt>
                <c:pt idx="54">
                  <c:v>6.1749999999999998</c:v>
                </c:pt>
                <c:pt idx="55">
                  <c:v>6.1</c:v>
                </c:pt>
                <c:pt idx="56">
                  <c:v>6.0449999999999999</c:v>
                </c:pt>
                <c:pt idx="57">
                  <c:v>5.99</c:v>
                </c:pt>
                <c:pt idx="58">
                  <c:v>5.66</c:v>
                </c:pt>
                <c:pt idx="59">
                  <c:v>5.33</c:v>
                </c:pt>
              </c:numCache>
            </c:numRef>
          </c:val>
        </c:ser>
        <c:ser>
          <c:idx val="2"/>
          <c:order val="2"/>
          <c:tx>
            <c:v>WeaverbirdHB_S7A64Avg3C70D10LC113</c:v>
          </c:tx>
          <c:marker>
            <c:symbol val="none"/>
          </c:marker>
          <c:val>
            <c:numRef>
              <c:f>DataSource!$U$5:$U$76</c:f>
              <c:numCache>
                <c:formatCode>General</c:formatCode>
                <c:ptCount val="72"/>
                <c:pt idx="41">
                  <c:v>6.1</c:v>
                </c:pt>
                <c:pt idx="42">
                  <c:v>6.1340000000000003</c:v>
                </c:pt>
                <c:pt idx="43">
                  <c:v>6.1680000000000001</c:v>
                </c:pt>
                <c:pt idx="44">
                  <c:v>6.202</c:v>
                </c:pt>
                <c:pt idx="45">
                  <c:v>6.2359999999999998</c:v>
                </c:pt>
                <c:pt idx="46">
                  <c:v>6.27</c:v>
                </c:pt>
                <c:pt idx="47">
                  <c:v>6.3040000000000003</c:v>
                </c:pt>
                <c:pt idx="48">
                  <c:v>6.3380000000000001</c:v>
                </c:pt>
                <c:pt idx="49">
                  <c:v>6.3719999999999999</c:v>
                </c:pt>
                <c:pt idx="50">
                  <c:v>6.4059999999999997</c:v>
                </c:pt>
                <c:pt idx="51">
                  <c:v>6.44</c:v>
                </c:pt>
                <c:pt idx="52">
                  <c:v>6.4675000000000002</c:v>
                </c:pt>
                <c:pt idx="53">
                  <c:v>6.4950000000000001</c:v>
                </c:pt>
                <c:pt idx="54">
                  <c:v>6.5225</c:v>
                </c:pt>
                <c:pt idx="55">
                  <c:v>6.55</c:v>
                </c:pt>
                <c:pt idx="56">
                  <c:v>6.41</c:v>
                </c:pt>
                <c:pt idx="57">
                  <c:v>6.33</c:v>
                </c:pt>
                <c:pt idx="58">
                  <c:v>6.22</c:v>
                </c:pt>
                <c:pt idx="59">
                  <c:v>5.99</c:v>
                </c:pt>
                <c:pt idx="60">
                  <c:v>5.76</c:v>
                </c:pt>
                <c:pt idx="61">
                  <c:v>5.62</c:v>
                </c:pt>
                <c:pt idx="62">
                  <c:v>4.5999999999999996</c:v>
                </c:pt>
              </c:numCache>
            </c:numRef>
          </c:val>
        </c:ser>
        <c:ser>
          <c:idx val="3"/>
          <c:order val="3"/>
          <c:tx>
            <c:v>Poppy_S7A64Avg3C70D10LC096</c:v>
          </c:tx>
          <c:marker>
            <c:symbol val="none"/>
          </c:marker>
          <c:val>
            <c:numRef>
              <c:f>DataSource!$AA$5:$AA$76</c:f>
              <c:numCache>
                <c:formatCode>General</c:formatCode>
                <c:ptCount val="72"/>
                <c:pt idx="59">
                  <c:v>4.87</c:v>
                </c:pt>
                <c:pt idx="60">
                  <c:v>4.7699999999999996</c:v>
                </c:pt>
              </c:numCache>
            </c:numRef>
          </c:val>
        </c:ser>
        <c:ser>
          <c:idx val="4"/>
          <c:order val="4"/>
          <c:tx>
            <c:v>Amiina_S7A64Avg3C70D10LC117</c:v>
          </c:tx>
          <c:marker>
            <c:symbol val="none"/>
          </c:marker>
          <c:val>
            <c:numRef>
              <c:f>DataSource!$AG$5:$AG$76</c:f>
              <c:numCache>
                <c:formatCode>General</c:formatCode>
                <c:ptCount val="72"/>
                <c:pt idx="36">
                  <c:v>6.17</c:v>
                </c:pt>
                <c:pt idx="37">
                  <c:v>6.44</c:v>
                </c:pt>
                <c:pt idx="38">
                  <c:v>6.4667000000000003</c:v>
                </c:pt>
                <c:pt idx="39">
                  <c:v>6.4934000000000003</c:v>
                </c:pt>
                <c:pt idx="40">
                  <c:v>6.52</c:v>
                </c:pt>
                <c:pt idx="41">
                  <c:v>6.6550000000000002</c:v>
                </c:pt>
                <c:pt idx="42">
                  <c:v>6.79</c:v>
                </c:pt>
                <c:pt idx="43">
                  <c:v>6.67</c:v>
                </c:pt>
                <c:pt idx="44">
                  <c:v>6.55</c:v>
                </c:pt>
                <c:pt idx="45">
                  <c:v>6.5632999999999999</c:v>
                </c:pt>
                <c:pt idx="46">
                  <c:v>6.5766</c:v>
                </c:pt>
                <c:pt idx="47">
                  <c:v>6.59</c:v>
                </c:pt>
                <c:pt idx="48">
                  <c:v>6.5250000000000004</c:v>
                </c:pt>
                <c:pt idx="49">
                  <c:v>6.46</c:v>
                </c:pt>
                <c:pt idx="50">
                  <c:v>6.3949999999999996</c:v>
                </c:pt>
                <c:pt idx="51">
                  <c:v>6.33</c:v>
                </c:pt>
                <c:pt idx="52">
                  <c:v>6.2649999999999997</c:v>
                </c:pt>
                <c:pt idx="53">
                  <c:v>6.2</c:v>
                </c:pt>
                <c:pt idx="54">
                  <c:v>6.0167000000000002</c:v>
                </c:pt>
                <c:pt idx="55">
                  <c:v>5.8334000000000001</c:v>
                </c:pt>
                <c:pt idx="56">
                  <c:v>5.65</c:v>
                </c:pt>
                <c:pt idx="57">
                  <c:v>5.55</c:v>
                </c:pt>
                <c:pt idx="58">
                  <c:v>5.45</c:v>
                </c:pt>
                <c:pt idx="59">
                  <c:v>5.35</c:v>
                </c:pt>
                <c:pt idx="60">
                  <c:v>5.23</c:v>
                </c:pt>
                <c:pt idx="61">
                  <c:v>5.1100000000000003</c:v>
                </c:pt>
                <c:pt idx="62">
                  <c:v>5</c:v>
                </c:pt>
                <c:pt idx="63">
                  <c:v>4.665</c:v>
                </c:pt>
                <c:pt idx="64">
                  <c:v>4.33</c:v>
                </c:pt>
              </c:numCache>
            </c:numRef>
          </c:val>
        </c:ser>
        <c:ser>
          <c:idx val="5"/>
          <c:order val="5"/>
          <c:tx>
            <c:v>WeaverbirdWS_S7A64Avg3C70D10LC113</c:v>
          </c:tx>
          <c:marker>
            <c:symbol val="none"/>
          </c:marker>
          <c:val>
            <c:numRef>
              <c:f>DataSource!$AM$5:$AM$76</c:f>
              <c:numCache>
                <c:formatCode>General</c:formatCode>
                <c:ptCount val="72"/>
                <c:pt idx="36">
                  <c:v>5.65</c:v>
                </c:pt>
                <c:pt idx="37">
                  <c:v>5.76</c:v>
                </c:pt>
                <c:pt idx="38">
                  <c:v>5.76</c:v>
                </c:pt>
                <c:pt idx="39">
                  <c:v>5.76</c:v>
                </c:pt>
                <c:pt idx="40">
                  <c:v>5.73</c:v>
                </c:pt>
                <c:pt idx="41">
                  <c:v>5.7176999999999998</c:v>
                </c:pt>
                <c:pt idx="42">
                  <c:v>5.7054</c:v>
                </c:pt>
                <c:pt idx="43">
                  <c:v>5.6931000000000003</c:v>
                </c:pt>
                <c:pt idx="44">
                  <c:v>5.6807999999999996</c:v>
                </c:pt>
                <c:pt idx="45">
                  <c:v>5.6684999999999999</c:v>
                </c:pt>
                <c:pt idx="46">
                  <c:v>5.6562000000000001</c:v>
                </c:pt>
                <c:pt idx="47">
                  <c:v>5.6439000000000004</c:v>
                </c:pt>
                <c:pt idx="48">
                  <c:v>5.6315999999999997</c:v>
                </c:pt>
                <c:pt idx="49">
                  <c:v>5.6193</c:v>
                </c:pt>
                <c:pt idx="50">
                  <c:v>5.6070000000000002</c:v>
                </c:pt>
                <c:pt idx="51">
                  <c:v>5.5946999999999996</c:v>
                </c:pt>
                <c:pt idx="52">
                  <c:v>5.5823999999999998</c:v>
                </c:pt>
                <c:pt idx="53">
                  <c:v>5.57</c:v>
                </c:pt>
                <c:pt idx="54">
                  <c:v>5.4974999999999996</c:v>
                </c:pt>
                <c:pt idx="55">
                  <c:v>5.4249999999999998</c:v>
                </c:pt>
                <c:pt idx="56">
                  <c:v>5.3525</c:v>
                </c:pt>
                <c:pt idx="57">
                  <c:v>5.28</c:v>
                </c:pt>
                <c:pt idx="58">
                  <c:v>5.2</c:v>
                </c:pt>
                <c:pt idx="59">
                  <c:v>5.12</c:v>
                </c:pt>
                <c:pt idx="60">
                  <c:v>5.01</c:v>
                </c:pt>
                <c:pt idx="61">
                  <c:v>4.97</c:v>
                </c:pt>
                <c:pt idx="62">
                  <c:v>4.5199999999999996</c:v>
                </c:pt>
                <c:pt idx="63">
                  <c:v>4.07</c:v>
                </c:pt>
              </c:numCache>
            </c:numRef>
          </c:val>
        </c:ser>
        <c:ser>
          <c:idx val="6"/>
          <c:order val="6"/>
          <c:tx>
            <c:v>GungHoAB_S7A64Avg3LC094</c:v>
          </c:tx>
          <c:marker>
            <c:symbol val="none"/>
          </c:marker>
          <c:val>
            <c:numRef>
              <c:f>DataSource!$AS$5:$AS$76</c:f>
              <c:numCache>
                <c:formatCode>General</c:formatCode>
                <c:ptCount val="72"/>
                <c:pt idx="54">
                  <c:v>5.83</c:v>
                </c:pt>
                <c:pt idx="55">
                  <c:v>5.7967000000000004</c:v>
                </c:pt>
                <c:pt idx="56">
                  <c:v>5.7633999999999999</c:v>
                </c:pt>
                <c:pt idx="57">
                  <c:v>5.73</c:v>
                </c:pt>
                <c:pt idx="58">
                  <c:v>5.71</c:v>
                </c:pt>
                <c:pt idx="59">
                  <c:v>5.57</c:v>
                </c:pt>
                <c:pt idx="60">
                  <c:v>4.79</c:v>
                </c:pt>
                <c:pt idx="61">
                  <c:v>4.7</c:v>
                </c:pt>
                <c:pt idx="62">
                  <c:v>4.54</c:v>
                </c:pt>
                <c:pt idx="63">
                  <c:v>4.42</c:v>
                </c:pt>
                <c:pt idx="64">
                  <c:v>3.79</c:v>
                </c:pt>
                <c:pt idx="65">
                  <c:v>3.34</c:v>
                </c:pt>
                <c:pt idx="66">
                  <c:v>2.89</c:v>
                </c:pt>
                <c:pt idx="67">
                  <c:v>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64576"/>
        <c:axId val="237066112"/>
      </c:radarChart>
      <c:catAx>
        <c:axId val="23706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7066112"/>
        <c:crosses val="autoZero"/>
        <c:auto val="1"/>
        <c:lblAlgn val="ctr"/>
        <c:lblOffset val="100"/>
        <c:noMultiLvlLbl val="0"/>
      </c:catAx>
      <c:valAx>
        <c:axId val="23706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06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08000495046099"/>
          <c:y val="0.3215262815431289"/>
          <c:w val="0.2709199657114772"/>
          <c:h val="0.2642418852969651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VMG Port Tack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DataSource!$C$120</c:f>
              <c:strCache>
                <c:ptCount val="1"/>
                <c:pt idx="0">
                  <c:v>Callisto</c:v>
                </c:pt>
              </c:strCache>
            </c:strRef>
          </c:tx>
          <c:marker>
            <c:symbol val="none"/>
          </c:marker>
          <c:xVal>
            <c:numRef>
              <c:f>DataSource!$D$119:$H$119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DataSource!$D$120:$H$120</c:f>
              <c:numCache>
                <c:formatCode>0.00</c:formatCode>
                <c:ptCount val="5"/>
                <c:pt idx="0">
                  <c:v>3.7476206026221375</c:v>
                </c:pt>
                <c:pt idx="1">
                  <c:v>3.8455431044572692</c:v>
                </c:pt>
                <c:pt idx="2">
                  <c:v>3.7517163628435823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DataSource!$C$121</c:f>
              <c:strCache>
                <c:ptCount val="1"/>
                <c:pt idx="0">
                  <c:v>Miranda</c:v>
                </c:pt>
              </c:strCache>
            </c:strRef>
          </c:tx>
          <c:marker>
            <c:symbol val="none"/>
          </c:marker>
          <c:xVal>
            <c:numRef>
              <c:f>DataSource!$D$119:$H$119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DataSource!$D$121:$H$121</c:f>
              <c:numCache>
                <c:formatCode>0.00</c:formatCode>
                <c:ptCount val="5"/>
                <c:pt idx="0">
                  <c:v>2.6240569734668493</c:v>
                </c:pt>
                <c:pt idx="1">
                  <c:v>2.2292621775219761</c:v>
                </c:pt>
                <c:pt idx="2">
                  <c:v>2.2943057454041846</c:v>
                </c:pt>
                <c:pt idx="3">
                  <c:v>2.3300000000000005</c:v>
                </c:pt>
                <c:pt idx="4">
                  <c:v>2.2750000000000004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DataSource!$C$122</c:f>
              <c:strCache>
                <c:ptCount val="1"/>
                <c:pt idx="0">
                  <c:v>Weaverbird HB</c:v>
                </c:pt>
              </c:strCache>
            </c:strRef>
          </c:tx>
          <c:marker>
            <c:symbol val="none"/>
          </c:marker>
          <c:xVal>
            <c:numRef>
              <c:f>DataSource!$D$119:$H$119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DataSource!$D$122:$H$122</c:f>
              <c:numCache>
                <c:formatCode>0.00</c:formatCode>
                <c:ptCount val="5"/>
                <c:pt idx="0">
                  <c:v>2.6000000000000005</c:v>
                </c:pt>
                <c:pt idx="1">
                  <c:v>2.6384516072148121</c:v>
                </c:pt>
                <c:pt idx="2">
                  <c:v>3.1239477830765816</c:v>
                </c:pt>
                <c:pt idx="3">
                  <c:v>3.2653610572076199</c:v>
                </c:pt>
                <c:pt idx="4">
                  <c:v>3.2460774289170238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DataSource!$C$123</c:f>
              <c:strCache>
                <c:ptCount val="1"/>
                <c:pt idx="0">
                  <c:v>Poppy</c:v>
                </c:pt>
              </c:strCache>
            </c:strRef>
          </c:tx>
          <c:marker>
            <c:symbol val="none"/>
          </c:marker>
          <c:xVal>
            <c:numRef>
              <c:f>DataSource!$D$119:$H$119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DataSource!$D$123:$H$123</c:f>
              <c:numCache>
                <c:formatCode>0.00</c:formatCode>
                <c:ptCount val="5"/>
                <c:pt idx="0">
                  <c:v>3.0082460133330042</c:v>
                </c:pt>
                <c:pt idx="1">
                  <c:v>3.1254119728445402</c:v>
                </c:pt>
                <c:pt idx="2">
                  <c:v>3.1678383797157332</c:v>
                </c:pt>
                <c:pt idx="3">
                  <c:v>2.8411212348145041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DataSource!$C$124</c:f>
              <c:strCache>
                <c:ptCount val="1"/>
                <c:pt idx="0">
                  <c:v>Amiina</c:v>
                </c:pt>
              </c:strCache>
            </c:strRef>
          </c:tx>
          <c:marker>
            <c:symbol val="none"/>
          </c:marker>
          <c:xVal>
            <c:numRef>
              <c:f>DataSource!$D$119:$H$119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DataSource!$D$124:$H$124</c:f>
              <c:numCache>
                <c:formatCode>0.00</c:formatCode>
                <c:ptCount val="5"/>
                <c:pt idx="1">
                  <c:v>2.3718862797433302</c:v>
                </c:pt>
                <c:pt idx="2">
                  <c:v>2.4040256602276573</c:v>
                </c:pt>
                <c:pt idx="3">
                  <c:v>3.1466251762801369</c:v>
                </c:pt>
                <c:pt idx="4">
                  <c:v>3.1466251762801369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DataSource!$C$125</c:f>
              <c:strCache>
                <c:ptCount val="1"/>
                <c:pt idx="0">
                  <c:v>Weaverbird WS</c:v>
                </c:pt>
              </c:strCache>
            </c:strRef>
          </c:tx>
          <c:marker>
            <c:symbol val="none"/>
          </c:marker>
          <c:xVal>
            <c:numRef>
              <c:f>DataSource!$D$119:$H$119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DataSource!$D$125:$H$125</c:f>
              <c:numCache>
                <c:formatCode>0.00</c:formatCode>
                <c:ptCount val="5"/>
                <c:pt idx="2">
                  <c:v>2.5753581992161974</c:v>
                </c:pt>
                <c:pt idx="3">
                  <c:v>2.808981854330177</c:v>
                </c:pt>
                <c:pt idx="4">
                  <c:v>2.8991378028648449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DataSource!$C$126</c:f>
              <c:strCache>
                <c:ptCount val="1"/>
                <c:pt idx="0">
                  <c:v>Gung Ho AB</c:v>
                </c:pt>
              </c:strCache>
            </c:strRef>
          </c:tx>
          <c:marker>
            <c:symbol val="none"/>
          </c:marker>
          <c:xVal>
            <c:numRef>
              <c:f>DataSource!$D$119:$H$119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DataSource!$D$126:$H$126</c:f>
              <c:numCache>
                <c:formatCode>0.00</c:formatCode>
                <c:ptCount val="5"/>
                <c:pt idx="0">
                  <c:v>2.8492235784508035</c:v>
                </c:pt>
                <c:pt idx="1">
                  <c:v>2.6888159953476127</c:v>
                </c:pt>
                <c:pt idx="2">
                  <c:v>2.5390110582618304</c:v>
                </c:pt>
                <c:pt idx="3">
                  <c:v>2.4450000000000003</c:v>
                </c:pt>
                <c:pt idx="4">
                  <c:v>2.3172488028582263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281664"/>
        <c:axId val="237283200"/>
      </c:scatterChart>
      <c:valAx>
        <c:axId val="237281664"/>
        <c:scaling>
          <c:orientation val="minMax"/>
          <c:min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237283200"/>
        <c:crosses val="autoZero"/>
        <c:crossBetween val="midCat"/>
        <c:majorUnit val="2"/>
      </c:valAx>
      <c:valAx>
        <c:axId val="237283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7281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VMG Starboard Tack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DataSource!$C$129</c:f>
              <c:strCache>
                <c:ptCount val="1"/>
                <c:pt idx="0">
                  <c:v>Callisto</c:v>
                </c:pt>
              </c:strCache>
            </c:strRef>
          </c:tx>
          <c:marker>
            <c:symbol val="none"/>
          </c:marker>
          <c:xVal>
            <c:numRef>
              <c:f>DataSource!$D$128:$I$128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xVal>
          <c:yVal>
            <c:numRef>
              <c:f>DataSource!$D$129:$I$129</c:f>
              <c:numCache>
                <c:formatCode>0.00</c:formatCode>
                <c:ptCount val="6"/>
                <c:pt idx="0">
                  <c:v>3.7842595490077517</c:v>
                </c:pt>
                <c:pt idx="1">
                  <c:v>3.9068266599067876</c:v>
                </c:pt>
                <c:pt idx="2">
                  <c:v>3.5284628381208725</c:v>
                </c:pt>
                <c:pt idx="3">
                  <c:v>3.915546771701381</c:v>
                </c:pt>
                <c:pt idx="4">
                  <c:v>3.6080693270903863</c:v>
                </c:pt>
                <c:pt idx="5">
                  <c:v>2.4596382833308708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DataSource!$C$130</c:f>
              <c:strCache>
                <c:ptCount val="1"/>
                <c:pt idx="0">
                  <c:v>Miranda</c:v>
                </c:pt>
              </c:strCache>
            </c:strRef>
          </c:tx>
          <c:marker>
            <c:symbol val="none"/>
          </c:marker>
          <c:xVal>
            <c:numRef>
              <c:f>DataSource!$D$128:$I$128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xVal>
          <c:yVal>
            <c:numRef>
              <c:f>DataSource!$D$130:$I$130</c:f>
              <c:numCache>
                <c:formatCode>0.00</c:formatCode>
                <c:ptCount val="6"/>
                <c:pt idx="0">
                  <c:v>2.4053795513935912</c:v>
                </c:pt>
                <c:pt idx="1">
                  <c:v>2.1991020894901627</c:v>
                </c:pt>
                <c:pt idx="2">
                  <c:v>2.1100000000000003</c:v>
                </c:pt>
                <c:pt idx="3">
                  <c:v>2.2060673262864512</c:v>
                </c:pt>
                <c:pt idx="4">
                  <c:v>2.2060673262864512</c:v>
                </c:pt>
                <c:pt idx="5">
                  <c:v>2.2525553350779282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DataSource!$C$131</c:f>
              <c:strCache>
                <c:ptCount val="1"/>
                <c:pt idx="0">
                  <c:v>Weaverbird HB</c:v>
                </c:pt>
              </c:strCache>
            </c:strRef>
          </c:tx>
          <c:marker>
            <c:symbol val="none"/>
          </c:marker>
          <c:xVal>
            <c:numRef>
              <c:f>DataSource!$D$128:$I$128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xVal>
          <c:yVal>
            <c:numRef>
              <c:f>DataSource!$D$131:$I$131</c:f>
              <c:numCache>
                <c:formatCode>0.00</c:formatCode>
                <c:ptCount val="6"/>
                <c:pt idx="0">
                  <c:v>2.468304421196311</c:v>
                </c:pt>
                <c:pt idx="1">
                  <c:v>2.3268911470652727</c:v>
                </c:pt>
                <c:pt idx="2">
                  <c:v>2.3074957091042188</c:v>
                </c:pt>
                <c:pt idx="3">
                  <c:v>2.4342811876264285</c:v>
                </c:pt>
                <c:pt idx="4">
                  <c:v>2.9797295868436851</c:v>
                </c:pt>
                <c:pt idx="5">
                  <c:v>3.2234995722928796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DataSource!$C$132</c:f>
              <c:strCache>
                <c:ptCount val="1"/>
                <c:pt idx="0">
                  <c:v>Poppy</c:v>
                </c:pt>
              </c:strCache>
            </c:strRef>
          </c:tx>
          <c:marker>
            <c:symbol val="none"/>
          </c:marker>
          <c:xVal>
            <c:numRef>
              <c:f>DataSource!$D$128:$I$128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xVal>
          <c:yVal>
            <c:numRef>
              <c:f>DataSource!$D$132:$I$132</c:f>
              <c:numCache>
                <c:formatCode>0.00</c:formatCode>
                <c:ptCount val="6"/>
                <c:pt idx="0">
                  <c:v>2.6547128280054073</c:v>
                </c:pt>
                <c:pt idx="1">
                  <c:v>2.6940768363207463</c:v>
                </c:pt>
                <c:pt idx="2">
                  <c:v>3.1455438500697284</c:v>
                </c:pt>
                <c:pt idx="3">
                  <c:v>2.9416106615768753</c:v>
                </c:pt>
                <c:pt idx="4">
                  <c:v>2.695809250849917</c:v>
                </c:pt>
                <c:pt idx="5">
                  <c:v>2.3850000000000002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DataSource!$C$133</c:f>
              <c:strCache>
                <c:ptCount val="1"/>
                <c:pt idx="0">
                  <c:v>Amiina</c:v>
                </c:pt>
              </c:strCache>
            </c:strRef>
          </c:tx>
          <c:marker>
            <c:symbol val="none"/>
          </c:marker>
          <c:xVal>
            <c:numRef>
              <c:f>DataSource!$D$128:$I$128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xVal>
          <c:yVal>
            <c:numRef>
              <c:f>DataSource!$D$133:$I$133</c:f>
              <c:numCache>
                <c:formatCode>0.00</c:formatCode>
                <c:ptCount val="6"/>
                <c:pt idx="0">
                  <c:v>2.3333190231621379</c:v>
                </c:pt>
                <c:pt idx="1">
                  <c:v>3.0636286456408297</c:v>
                </c:pt>
                <c:pt idx="2">
                  <c:v>2.8354981925580556</c:v>
                </c:pt>
                <c:pt idx="3">
                  <c:v>3.2250471055308974</c:v>
                </c:pt>
                <c:pt idx="4">
                  <c:v>3.0617723625377509</c:v>
                </c:pt>
                <c:pt idx="5">
                  <c:v>3.3169724387051747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DataSource!$C$134</c:f>
              <c:strCache>
                <c:ptCount val="1"/>
                <c:pt idx="0">
                  <c:v>Weaverbird WS</c:v>
                </c:pt>
              </c:strCache>
            </c:strRef>
          </c:tx>
          <c:marker>
            <c:symbol val="none"/>
          </c:marker>
          <c:xVal>
            <c:numRef>
              <c:f>DataSource!$D$128:$I$128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xVal>
          <c:yVal>
            <c:numRef>
              <c:f>DataSource!$D$134:$I$134</c:f>
              <c:numCache>
                <c:formatCode>0.00</c:formatCode>
                <c:ptCount val="6"/>
                <c:pt idx="1">
                  <c:v>2.4342150942346898</c:v>
                </c:pt>
                <c:pt idx="2">
                  <c:v>2.8861163674925621</c:v>
                </c:pt>
                <c:pt idx="3">
                  <c:v>3.0275296416236004</c:v>
                </c:pt>
                <c:pt idx="4">
                  <c:v>2.9769195487953652</c:v>
                </c:pt>
                <c:pt idx="5">
                  <c:v>2.9053999957831578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DataSource!$C$135</c:f>
              <c:strCache>
                <c:ptCount val="1"/>
                <c:pt idx="0">
                  <c:v>Gung Ho AB</c:v>
                </c:pt>
              </c:strCache>
            </c:strRef>
          </c:tx>
          <c:marker>
            <c:symbol val="none"/>
          </c:marker>
          <c:xVal>
            <c:numRef>
              <c:f>DataSource!$D$128:$I$128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xVal>
          <c:yVal>
            <c:numRef>
              <c:f>DataSource!$D$135:$I$135</c:f>
              <c:numCache>
                <c:formatCode>0.00</c:formatCode>
                <c:ptCount val="6"/>
                <c:pt idx="0">
                  <c:v>2.3350000000000004</c:v>
                </c:pt>
                <c:pt idx="1">
                  <c:v>2.763986721652119</c:v>
                </c:pt>
                <c:pt idx="2">
                  <c:v>2.6482849519085421</c:v>
                </c:pt>
                <c:pt idx="3">
                  <c:v>3.1291608091839485</c:v>
                </c:pt>
                <c:pt idx="4">
                  <c:v>3.2847996975988569</c:v>
                </c:pt>
                <c:pt idx="5">
                  <c:v>3.1254119728445402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342720"/>
        <c:axId val="237344256"/>
      </c:scatterChart>
      <c:valAx>
        <c:axId val="237342720"/>
        <c:scaling>
          <c:orientation val="minMax"/>
          <c:max val="16"/>
          <c:min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237344256"/>
        <c:crosses val="autoZero"/>
        <c:crossBetween val="midCat"/>
        <c:majorUnit val="2"/>
      </c:valAx>
      <c:valAx>
        <c:axId val="237344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7342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0.72858</cdr:x>
      <cdr:y>0.83096</cdr:y>
    </cdr:from>
    <cdr:to>
      <cdr:x>0.82682</cdr:x>
      <cdr:y>0.98128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81800" y="505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Port Tack</a:t>
          </a:r>
        </a:p>
      </cdr:txBody>
    </cdr:sp>
  </cdr:relSizeAnchor>
  <cdr:relSizeAnchor xmlns:cdr="http://schemas.openxmlformats.org/drawingml/2006/chartDrawing">
    <cdr:from>
      <cdr:x>0.02592</cdr:x>
      <cdr:y>0.832</cdr:y>
    </cdr:from>
    <cdr:to>
      <cdr:x>0.12416</cdr:x>
      <cdr:y>0.98233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00" y="5060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Starboard Tack</a:t>
          </a:r>
        </a:p>
      </cdr:txBody>
    </cdr:sp>
  </cdr:relSizeAnchor>
  <cdr:relSizeAnchor xmlns:cdr="http://schemas.openxmlformats.org/drawingml/2006/chartDrawing">
    <cdr:from>
      <cdr:x>0.05048</cdr:x>
      <cdr:y>0.08351</cdr:y>
    </cdr:from>
    <cdr:to>
      <cdr:x>0.14872</cdr:x>
      <cdr:y>0.23384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900" y="508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True Wind Angle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0.72858</cdr:x>
      <cdr:y>0.83096</cdr:y>
    </cdr:from>
    <cdr:to>
      <cdr:x>0.82682</cdr:x>
      <cdr:y>0.98128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81800" y="505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Port Tack</a:t>
          </a:r>
        </a:p>
      </cdr:txBody>
    </cdr:sp>
  </cdr:relSizeAnchor>
  <cdr:relSizeAnchor xmlns:cdr="http://schemas.openxmlformats.org/drawingml/2006/chartDrawing">
    <cdr:from>
      <cdr:x>0.02592</cdr:x>
      <cdr:y>0.832</cdr:y>
    </cdr:from>
    <cdr:to>
      <cdr:x>0.12416</cdr:x>
      <cdr:y>0.98233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00" y="5060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Starboard Tack</a:t>
          </a:r>
        </a:p>
      </cdr:txBody>
    </cdr:sp>
  </cdr:relSizeAnchor>
  <cdr:relSizeAnchor xmlns:cdr="http://schemas.openxmlformats.org/drawingml/2006/chartDrawing">
    <cdr:from>
      <cdr:x>0.05048</cdr:x>
      <cdr:y>0.08351</cdr:y>
    </cdr:from>
    <cdr:to>
      <cdr:x>0.14872</cdr:x>
      <cdr:y>0.23384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900" y="508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True Wind Angle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0.01229</cdr:x>
      <cdr:y>0.05138</cdr:y>
    </cdr:from>
    <cdr:to>
      <cdr:x>0.11384</cdr:x>
      <cdr:y>0.09148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312420"/>
          <a:ext cx="9448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VMG kts</a:t>
          </a:r>
        </a:p>
      </cdr:txBody>
    </cdr:sp>
  </cdr:relSizeAnchor>
  <cdr:relSizeAnchor xmlns:cdr="http://schemas.openxmlformats.org/drawingml/2006/chartDrawing">
    <cdr:from>
      <cdr:x>0.86077</cdr:x>
      <cdr:y>0.94737</cdr:y>
    </cdr:from>
    <cdr:to>
      <cdr:x>0.99181</cdr:x>
      <cdr:y>0.98997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08620" y="5760720"/>
          <a:ext cx="12192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Wind speed kts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0.01229</cdr:x>
      <cdr:y>0.04386</cdr:y>
    </cdr:from>
    <cdr:to>
      <cdr:x>0.09746</cdr:x>
      <cdr:y>0.10401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266700"/>
          <a:ext cx="79248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VMG kts</a:t>
          </a:r>
        </a:p>
      </cdr:txBody>
    </cdr:sp>
  </cdr:relSizeAnchor>
  <cdr:relSizeAnchor xmlns:cdr="http://schemas.openxmlformats.org/drawingml/2006/chartDrawing">
    <cdr:from>
      <cdr:x>0.85749</cdr:x>
      <cdr:y>0.94361</cdr:y>
    </cdr:from>
    <cdr:to>
      <cdr:x>0.99836</cdr:x>
      <cdr:y>0.99624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78140" y="5737860"/>
          <a:ext cx="13106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Wind Speed kts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0.72858</cdr:x>
      <cdr:y>0.83096</cdr:y>
    </cdr:from>
    <cdr:to>
      <cdr:x>0.82682</cdr:x>
      <cdr:y>0.98128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81800" y="505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Port Tack</a:t>
          </a:r>
        </a:p>
      </cdr:txBody>
    </cdr:sp>
  </cdr:relSizeAnchor>
  <cdr:relSizeAnchor xmlns:cdr="http://schemas.openxmlformats.org/drawingml/2006/chartDrawing">
    <cdr:from>
      <cdr:x>0.02592</cdr:x>
      <cdr:y>0.832</cdr:y>
    </cdr:from>
    <cdr:to>
      <cdr:x>0.12416</cdr:x>
      <cdr:y>0.98233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00" y="5060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Starboard Tack</a:t>
          </a:r>
        </a:p>
      </cdr:txBody>
    </cdr:sp>
  </cdr:relSizeAnchor>
  <cdr:relSizeAnchor xmlns:cdr="http://schemas.openxmlformats.org/drawingml/2006/chartDrawing">
    <cdr:from>
      <cdr:x>0.05048</cdr:x>
      <cdr:y>0.08351</cdr:y>
    </cdr:from>
    <cdr:to>
      <cdr:x>0.14872</cdr:x>
      <cdr:y>0.23384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900" y="508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True Wind Angle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0.72858</cdr:x>
      <cdr:y>0.83096</cdr:y>
    </cdr:from>
    <cdr:to>
      <cdr:x>0.82682</cdr:x>
      <cdr:y>0.98128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81800" y="505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Port Tack</a:t>
          </a:r>
        </a:p>
      </cdr:txBody>
    </cdr:sp>
  </cdr:relSizeAnchor>
  <cdr:relSizeAnchor xmlns:cdr="http://schemas.openxmlformats.org/drawingml/2006/chartDrawing">
    <cdr:from>
      <cdr:x>0.02592</cdr:x>
      <cdr:y>0.832</cdr:y>
    </cdr:from>
    <cdr:to>
      <cdr:x>0.12416</cdr:x>
      <cdr:y>0.98233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00" y="5060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Starboard Tack</a:t>
          </a:r>
        </a:p>
      </cdr:txBody>
    </cdr:sp>
  </cdr:relSizeAnchor>
  <cdr:relSizeAnchor xmlns:cdr="http://schemas.openxmlformats.org/drawingml/2006/chartDrawing">
    <cdr:from>
      <cdr:x>0.05048</cdr:x>
      <cdr:y>0.08351</cdr:y>
    </cdr:from>
    <cdr:to>
      <cdr:x>0.14872</cdr:x>
      <cdr:y>0.23384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900" y="508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True Wind Angle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0.72858</cdr:x>
      <cdr:y>0.83096</cdr:y>
    </cdr:from>
    <cdr:to>
      <cdr:x>0.82682</cdr:x>
      <cdr:y>0.98128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81800" y="505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Port Tack</a:t>
          </a:r>
        </a:p>
      </cdr:txBody>
    </cdr:sp>
  </cdr:relSizeAnchor>
  <cdr:relSizeAnchor xmlns:cdr="http://schemas.openxmlformats.org/drawingml/2006/chartDrawing">
    <cdr:from>
      <cdr:x>0.02592</cdr:x>
      <cdr:y>0.832</cdr:y>
    </cdr:from>
    <cdr:to>
      <cdr:x>0.12416</cdr:x>
      <cdr:y>0.98233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00" y="5060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Starboard Tack</a:t>
          </a:r>
        </a:p>
      </cdr:txBody>
    </cdr:sp>
  </cdr:relSizeAnchor>
  <cdr:relSizeAnchor xmlns:cdr="http://schemas.openxmlformats.org/drawingml/2006/chartDrawing">
    <cdr:from>
      <cdr:x>0.05048</cdr:x>
      <cdr:y>0.08351</cdr:y>
    </cdr:from>
    <cdr:to>
      <cdr:x>0.14872</cdr:x>
      <cdr:y>0.23384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900" y="508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True Wind Angle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0.72858</cdr:x>
      <cdr:y>0.83096</cdr:y>
    </cdr:from>
    <cdr:to>
      <cdr:x>0.82682</cdr:x>
      <cdr:y>0.98128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81800" y="505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Port Tack</a:t>
          </a:r>
        </a:p>
      </cdr:txBody>
    </cdr:sp>
  </cdr:relSizeAnchor>
  <cdr:relSizeAnchor xmlns:cdr="http://schemas.openxmlformats.org/drawingml/2006/chartDrawing">
    <cdr:from>
      <cdr:x>0.02592</cdr:x>
      <cdr:y>0.832</cdr:y>
    </cdr:from>
    <cdr:to>
      <cdr:x>0.12416</cdr:x>
      <cdr:y>0.98233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00" y="5060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Starboard Tack</a:t>
          </a:r>
        </a:p>
      </cdr:txBody>
    </cdr:sp>
  </cdr:relSizeAnchor>
  <cdr:relSizeAnchor xmlns:cdr="http://schemas.openxmlformats.org/drawingml/2006/chartDrawing">
    <cdr:from>
      <cdr:x>0.05048</cdr:x>
      <cdr:y>0.08351</cdr:y>
    </cdr:from>
    <cdr:to>
      <cdr:x>0.14872</cdr:x>
      <cdr:y>0.23384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900" y="508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GB" sz="1100"/>
            <a:t>True Wind Angle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5"/>
  <sheetViews>
    <sheetView workbookViewId="0">
      <pane ySplit="1" topLeftCell="A107" activePane="bottomLeft" state="frozen"/>
      <selection pane="bottomLeft" activeCell="O127" sqref="O127:R135"/>
    </sheetView>
  </sheetViews>
  <sheetFormatPr defaultRowHeight="15" x14ac:dyDescent="0.25"/>
  <cols>
    <col min="1" max="2" width="12.7109375" style="1" customWidth="1"/>
    <col min="3" max="3" width="15.28515625" style="1" customWidth="1"/>
    <col min="4" max="14" width="12.7109375" style="1" customWidth="1"/>
    <col min="15" max="15" width="14.42578125" style="1" customWidth="1"/>
    <col min="16" max="16" width="12.7109375" style="1" customWidth="1"/>
    <col min="17" max="17" width="14.42578125" style="1" customWidth="1"/>
    <col min="18" max="32" width="12.7109375" style="1" customWidth="1"/>
    <col min="33" max="33" width="13.7109375" style="1" customWidth="1"/>
    <col min="34" max="45" width="12.7109375" style="1" customWidth="1"/>
    <col min="46" max="16384" width="9.140625" style="1"/>
  </cols>
  <sheetData>
    <row r="1" spans="1:45" x14ac:dyDescent="0.25">
      <c r="A1" s="1" t="s">
        <v>45</v>
      </c>
    </row>
    <row r="2" spans="1:45" x14ac:dyDescent="0.25">
      <c r="A2" s="2" t="s">
        <v>46</v>
      </c>
    </row>
    <row r="3" spans="1:45" x14ac:dyDescent="0.25">
      <c r="A3" s="3" t="s">
        <v>47</v>
      </c>
    </row>
    <row r="4" spans="1:4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5" t="s">
        <v>32</v>
      </c>
      <c r="AH4" s="5" t="s">
        <v>33</v>
      </c>
      <c r="AI4" s="5" t="s">
        <v>34</v>
      </c>
      <c r="AJ4" s="5" t="s">
        <v>35</v>
      </c>
      <c r="AK4" s="5" t="s">
        <v>36</v>
      </c>
      <c r="AL4" s="5" t="s">
        <v>37</v>
      </c>
      <c r="AM4" s="5" t="s">
        <v>38</v>
      </c>
      <c r="AN4" s="5" t="s">
        <v>39</v>
      </c>
      <c r="AO4" s="5" t="s">
        <v>40</v>
      </c>
      <c r="AP4" s="5" t="s">
        <v>41</v>
      </c>
      <c r="AQ4" s="5" t="s">
        <v>42</v>
      </c>
      <c r="AR4" s="5" t="s">
        <v>43</v>
      </c>
      <c r="AS4" s="5" t="s">
        <v>44</v>
      </c>
    </row>
    <row r="5" spans="1:45" x14ac:dyDescent="0.25">
      <c r="A5" s="4">
        <v>1</v>
      </c>
      <c r="B5" s="4">
        <v>1</v>
      </c>
      <c r="C5" s="4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x14ac:dyDescent="0.25">
      <c r="A6" s="4">
        <v>2</v>
      </c>
      <c r="B6" s="4">
        <v>1</v>
      </c>
      <c r="C6" s="4">
        <v>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5">
      <c r="A7" s="4">
        <v>3</v>
      </c>
      <c r="B7" s="4">
        <v>1</v>
      </c>
      <c r="C7" s="4">
        <v>10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x14ac:dyDescent="0.25">
      <c r="A8" s="4">
        <v>4</v>
      </c>
      <c r="B8" s="4">
        <v>1</v>
      </c>
      <c r="C8" s="4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5">
      <c r="A9" s="4">
        <v>5</v>
      </c>
      <c r="B9" s="4">
        <v>1</v>
      </c>
      <c r="C9" s="4">
        <v>20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x14ac:dyDescent="0.25">
      <c r="A10" s="4">
        <v>6</v>
      </c>
      <c r="B10" s="4">
        <v>1</v>
      </c>
      <c r="C10" s="4">
        <v>25</v>
      </c>
      <c r="D10" s="4">
        <v>4.0199999999999996</v>
      </c>
      <c r="E10" s="4"/>
      <c r="F10" s="4"/>
      <c r="G10" s="4"/>
      <c r="H10" s="4"/>
      <c r="I10" s="4"/>
      <c r="J10" s="4">
        <v>0.67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>
        <v>0.68</v>
      </c>
      <c r="AL10" s="4">
        <v>1.32</v>
      </c>
      <c r="AM10" s="4"/>
      <c r="AN10" s="4"/>
      <c r="AO10" s="4"/>
      <c r="AP10" s="4"/>
      <c r="AQ10" s="4"/>
      <c r="AR10" s="4"/>
      <c r="AS10" s="4"/>
    </row>
    <row r="11" spans="1:45" x14ac:dyDescent="0.25">
      <c r="A11" s="4">
        <v>7</v>
      </c>
      <c r="B11" s="4">
        <v>1</v>
      </c>
      <c r="C11" s="4">
        <v>30</v>
      </c>
      <c r="D11" s="4">
        <v>4.2975000000000003</v>
      </c>
      <c r="E11" s="4"/>
      <c r="F11" s="4"/>
      <c r="G11" s="4"/>
      <c r="H11" s="4"/>
      <c r="I11" s="4"/>
      <c r="J11" s="4">
        <v>3.03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>
        <v>1.46</v>
      </c>
      <c r="AL11" s="4">
        <v>2.0733000000000001</v>
      </c>
      <c r="AM11" s="4"/>
      <c r="AN11" s="4">
        <v>3.29</v>
      </c>
      <c r="AO11" s="4"/>
      <c r="AP11" s="4"/>
      <c r="AQ11" s="4"/>
      <c r="AR11" s="4"/>
      <c r="AS11" s="4"/>
    </row>
    <row r="12" spans="1:45" x14ac:dyDescent="0.25">
      <c r="A12" s="4">
        <v>8</v>
      </c>
      <c r="B12" s="4">
        <v>1</v>
      </c>
      <c r="C12" s="4">
        <v>35</v>
      </c>
      <c r="D12" s="4">
        <v>4.5750000000000002</v>
      </c>
      <c r="E12" s="4">
        <v>4.58</v>
      </c>
      <c r="F12" s="4">
        <v>4.58</v>
      </c>
      <c r="G12" s="4"/>
      <c r="H12" s="4"/>
      <c r="I12" s="4"/>
      <c r="J12" s="4">
        <v>3.11</v>
      </c>
      <c r="K12" s="4"/>
      <c r="L12" s="4">
        <v>0.78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>
        <v>2.2400000000000002</v>
      </c>
      <c r="AL12" s="4">
        <v>2.8266</v>
      </c>
      <c r="AM12" s="4"/>
      <c r="AN12" s="4">
        <v>3.4767000000000001</v>
      </c>
      <c r="AO12" s="4"/>
      <c r="AP12" s="4"/>
      <c r="AQ12" s="4"/>
      <c r="AR12" s="4"/>
      <c r="AS12" s="4"/>
    </row>
    <row r="13" spans="1:45" x14ac:dyDescent="0.25">
      <c r="A13" s="4">
        <v>9</v>
      </c>
      <c r="B13" s="4">
        <v>1</v>
      </c>
      <c r="C13" s="4">
        <v>40</v>
      </c>
      <c r="D13" s="4">
        <v>4.8525</v>
      </c>
      <c r="E13" s="4">
        <v>5.0199999999999996</v>
      </c>
      <c r="F13" s="4">
        <v>4.875</v>
      </c>
      <c r="G13" s="4"/>
      <c r="H13" s="4"/>
      <c r="I13" s="4"/>
      <c r="J13" s="4">
        <v>3.2280000000000002</v>
      </c>
      <c r="K13" s="4"/>
      <c r="L13" s="4">
        <v>1</v>
      </c>
      <c r="M13" s="4">
        <v>0.22</v>
      </c>
      <c r="N13" s="4"/>
      <c r="O13" s="4"/>
      <c r="P13" s="4"/>
      <c r="Q13" s="4"/>
      <c r="R13" s="4"/>
      <c r="S13" s="4"/>
      <c r="T13" s="4"/>
      <c r="U13" s="4"/>
      <c r="V13" s="4">
        <v>3.07</v>
      </c>
      <c r="W13" s="4"/>
      <c r="X13" s="4">
        <v>4.13</v>
      </c>
      <c r="Y13" s="4"/>
      <c r="Z13" s="4"/>
      <c r="AA13" s="4"/>
      <c r="AB13" s="4"/>
      <c r="AC13" s="4"/>
      <c r="AD13" s="4"/>
      <c r="AE13" s="4">
        <v>3.43</v>
      </c>
      <c r="AF13" s="4">
        <v>3.55</v>
      </c>
      <c r="AG13" s="4"/>
      <c r="AH13" s="4"/>
      <c r="AI13" s="4"/>
      <c r="AJ13" s="4"/>
      <c r="AK13" s="4">
        <v>3.02</v>
      </c>
      <c r="AL13" s="4">
        <v>3.58</v>
      </c>
      <c r="AM13" s="4"/>
      <c r="AN13" s="4">
        <v>3.6634000000000002</v>
      </c>
      <c r="AO13" s="4">
        <v>3.51</v>
      </c>
      <c r="AP13" s="4"/>
      <c r="AQ13" s="4"/>
      <c r="AR13" s="4"/>
      <c r="AS13" s="4"/>
    </row>
    <row r="14" spans="1:45" x14ac:dyDescent="0.25">
      <c r="A14" s="4">
        <v>10</v>
      </c>
      <c r="B14" s="4">
        <v>1</v>
      </c>
      <c r="C14" s="4">
        <v>45</v>
      </c>
      <c r="D14" s="4">
        <v>5.13</v>
      </c>
      <c r="E14" s="4">
        <v>5.1425000000000001</v>
      </c>
      <c r="F14" s="4">
        <v>5.17</v>
      </c>
      <c r="G14" s="4"/>
      <c r="H14" s="4"/>
      <c r="I14" s="4"/>
      <c r="J14" s="4">
        <v>3.3460000000000001</v>
      </c>
      <c r="K14" s="4">
        <v>3</v>
      </c>
      <c r="L14" s="4">
        <v>2.0350000000000001</v>
      </c>
      <c r="M14" s="4">
        <v>1.1399999999999999</v>
      </c>
      <c r="N14" s="4"/>
      <c r="O14" s="4"/>
      <c r="P14" s="4"/>
      <c r="Q14" s="4">
        <v>3.73</v>
      </c>
      <c r="R14" s="4">
        <v>0.34</v>
      </c>
      <c r="S14" s="4">
        <v>4.41</v>
      </c>
      <c r="T14" s="4">
        <v>3.9</v>
      </c>
      <c r="U14" s="4"/>
      <c r="V14" s="4">
        <v>3.875</v>
      </c>
      <c r="W14" s="4">
        <v>4.42</v>
      </c>
      <c r="X14" s="4">
        <v>4.4800000000000004</v>
      </c>
      <c r="Y14" s="4"/>
      <c r="Z14" s="4"/>
      <c r="AA14" s="4"/>
      <c r="AB14" s="4"/>
      <c r="AC14" s="4"/>
      <c r="AD14" s="4">
        <v>2.34</v>
      </c>
      <c r="AE14" s="4">
        <v>4.45</v>
      </c>
      <c r="AF14" s="4">
        <v>4.45</v>
      </c>
      <c r="AG14" s="4"/>
      <c r="AH14" s="4"/>
      <c r="AI14" s="4"/>
      <c r="AJ14" s="4"/>
      <c r="AK14" s="4">
        <v>3.88</v>
      </c>
      <c r="AL14" s="4">
        <v>4.0999999999999996</v>
      </c>
      <c r="AM14" s="4"/>
      <c r="AN14" s="4">
        <v>3.85</v>
      </c>
      <c r="AO14" s="4">
        <v>3.62</v>
      </c>
      <c r="AP14" s="4"/>
      <c r="AQ14" s="4"/>
      <c r="AR14" s="4"/>
      <c r="AS14" s="4"/>
    </row>
    <row r="15" spans="1:45" x14ac:dyDescent="0.25">
      <c r="A15" s="4">
        <v>11</v>
      </c>
      <c r="B15" s="4">
        <v>1</v>
      </c>
      <c r="C15" s="4">
        <v>50</v>
      </c>
      <c r="D15" s="4">
        <v>5.2567000000000004</v>
      </c>
      <c r="E15" s="4">
        <v>5.2649999999999997</v>
      </c>
      <c r="F15" s="4">
        <v>5.3</v>
      </c>
      <c r="G15" s="4"/>
      <c r="H15" s="4"/>
      <c r="I15" s="4"/>
      <c r="J15" s="4">
        <v>3.464</v>
      </c>
      <c r="K15" s="4">
        <v>3.4432999999999998</v>
      </c>
      <c r="L15" s="4">
        <v>3.07</v>
      </c>
      <c r="M15" s="4">
        <v>2.2200000000000002</v>
      </c>
      <c r="N15" s="4"/>
      <c r="O15" s="4"/>
      <c r="P15" s="4"/>
      <c r="Q15" s="4">
        <v>3.73</v>
      </c>
      <c r="R15" s="4">
        <v>4.8600000000000003</v>
      </c>
      <c r="S15" s="4">
        <v>5.08</v>
      </c>
      <c r="T15" s="4">
        <v>5.05</v>
      </c>
      <c r="U15" s="4"/>
      <c r="V15" s="4">
        <v>4.68</v>
      </c>
      <c r="W15" s="4">
        <v>4.5999999999999996</v>
      </c>
      <c r="X15" s="4">
        <v>4.7699999999999996</v>
      </c>
      <c r="Y15" s="4">
        <v>4.42</v>
      </c>
      <c r="Z15" s="4"/>
      <c r="AA15" s="4"/>
      <c r="AB15" s="4"/>
      <c r="AC15" s="4">
        <v>3.69</v>
      </c>
      <c r="AD15" s="4">
        <v>3.74</v>
      </c>
      <c r="AE15" s="4">
        <v>4.54</v>
      </c>
      <c r="AF15" s="4">
        <v>4.68</v>
      </c>
      <c r="AG15" s="4"/>
      <c r="AH15" s="4"/>
      <c r="AI15" s="4"/>
      <c r="AJ15" s="4"/>
      <c r="AK15" s="4">
        <v>4.37</v>
      </c>
      <c r="AL15" s="4">
        <v>4.41</v>
      </c>
      <c r="AM15" s="4"/>
      <c r="AN15" s="4">
        <v>3.9449999999999998</v>
      </c>
      <c r="AO15" s="4">
        <v>3.73</v>
      </c>
      <c r="AP15" s="4">
        <v>3.95</v>
      </c>
      <c r="AQ15" s="4"/>
      <c r="AR15" s="4"/>
      <c r="AS15" s="4"/>
    </row>
    <row r="16" spans="1:45" x14ac:dyDescent="0.25">
      <c r="A16" s="4">
        <v>12</v>
      </c>
      <c r="B16" s="4">
        <v>1</v>
      </c>
      <c r="C16" s="4">
        <v>55</v>
      </c>
      <c r="D16" s="4">
        <v>5.3834</v>
      </c>
      <c r="E16" s="4">
        <v>5.3875000000000002</v>
      </c>
      <c r="F16" s="4">
        <v>5.3550000000000004</v>
      </c>
      <c r="G16" s="4"/>
      <c r="H16" s="4"/>
      <c r="I16" s="4"/>
      <c r="J16" s="4">
        <v>3.5819999999999999</v>
      </c>
      <c r="K16" s="4">
        <v>3.8866000000000001</v>
      </c>
      <c r="L16" s="4">
        <v>4</v>
      </c>
      <c r="M16" s="4">
        <v>2.78</v>
      </c>
      <c r="N16" s="4">
        <v>0.78</v>
      </c>
      <c r="O16" s="4"/>
      <c r="P16" s="4">
        <v>2.94</v>
      </c>
      <c r="Q16" s="4">
        <v>4.5999999999999996</v>
      </c>
      <c r="R16" s="4">
        <v>5.2</v>
      </c>
      <c r="S16" s="4">
        <v>5.46</v>
      </c>
      <c r="T16" s="4">
        <v>5.42</v>
      </c>
      <c r="U16" s="4"/>
      <c r="V16" s="4">
        <v>4.702</v>
      </c>
      <c r="W16" s="4">
        <v>4.78</v>
      </c>
      <c r="X16" s="4">
        <v>4.87</v>
      </c>
      <c r="Y16" s="4">
        <v>4.4603000000000002</v>
      </c>
      <c r="Z16" s="4"/>
      <c r="AA16" s="4"/>
      <c r="AB16" s="4"/>
      <c r="AC16" s="4">
        <v>3.94</v>
      </c>
      <c r="AD16" s="4">
        <v>4.0599999999999996</v>
      </c>
      <c r="AE16" s="4">
        <v>4.63</v>
      </c>
      <c r="AF16" s="4">
        <v>4.7675000000000001</v>
      </c>
      <c r="AG16" s="4"/>
      <c r="AH16" s="4"/>
      <c r="AI16" s="4"/>
      <c r="AJ16" s="4">
        <v>4.49</v>
      </c>
      <c r="AK16" s="4">
        <v>4.71</v>
      </c>
      <c r="AL16" s="4">
        <v>4.63</v>
      </c>
      <c r="AM16" s="4"/>
      <c r="AN16" s="4">
        <v>4.04</v>
      </c>
      <c r="AO16" s="4">
        <v>3.9249999999999998</v>
      </c>
      <c r="AP16" s="4">
        <v>4.3099999999999996</v>
      </c>
      <c r="AQ16" s="4">
        <v>4.04</v>
      </c>
      <c r="AR16" s="4">
        <v>4.04</v>
      </c>
      <c r="AS16" s="4"/>
    </row>
    <row r="17" spans="1:45" x14ac:dyDescent="0.25">
      <c r="A17" s="4">
        <v>13</v>
      </c>
      <c r="B17" s="4">
        <v>1</v>
      </c>
      <c r="C17" s="4">
        <v>60</v>
      </c>
      <c r="D17" s="4">
        <v>5.51</v>
      </c>
      <c r="E17" s="4">
        <v>5.51</v>
      </c>
      <c r="F17" s="4">
        <v>5.41</v>
      </c>
      <c r="G17" s="4"/>
      <c r="H17" s="4"/>
      <c r="I17" s="4"/>
      <c r="J17" s="4">
        <v>3.7</v>
      </c>
      <c r="K17" s="4">
        <v>4.33</v>
      </c>
      <c r="L17" s="4">
        <v>4.4400000000000004</v>
      </c>
      <c r="M17" s="4">
        <v>4.66</v>
      </c>
      <c r="N17" s="4">
        <v>4.55</v>
      </c>
      <c r="O17" s="4"/>
      <c r="P17" s="4">
        <v>5.2</v>
      </c>
      <c r="Q17" s="4">
        <v>4.9000000000000004</v>
      </c>
      <c r="R17" s="4">
        <v>5.23</v>
      </c>
      <c r="S17" s="4">
        <v>5.54</v>
      </c>
      <c r="T17" s="4">
        <v>5.76</v>
      </c>
      <c r="U17" s="4"/>
      <c r="V17" s="4">
        <v>4.7240000000000002</v>
      </c>
      <c r="W17" s="4">
        <v>4.96</v>
      </c>
      <c r="X17" s="4">
        <v>4.96</v>
      </c>
      <c r="Y17" s="4">
        <v>4.5006000000000004</v>
      </c>
      <c r="Z17" s="4"/>
      <c r="AA17" s="4"/>
      <c r="AB17" s="4">
        <v>3.28</v>
      </c>
      <c r="AC17" s="4">
        <v>4.03</v>
      </c>
      <c r="AD17" s="4">
        <v>4.3600000000000003</v>
      </c>
      <c r="AE17" s="4">
        <v>4.72</v>
      </c>
      <c r="AF17" s="4">
        <v>4.8550000000000004</v>
      </c>
      <c r="AG17" s="4"/>
      <c r="AH17" s="4"/>
      <c r="AI17" s="4"/>
      <c r="AJ17" s="4">
        <v>4.5599999999999996</v>
      </c>
      <c r="AK17" s="4">
        <v>4.8899999999999997</v>
      </c>
      <c r="AL17" s="4">
        <v>4.78</v>
      </c>
      <c r="AM17" s="4"/>
      <c r="AN17" s="4">
        <v>4.1349999999999998</v>
      </c>
      <c r="AO17" s="4">
        <v>4.12</v>
      </c>
      <c r="AP17" s="4">
        <v>4.67</v>
      </c>
      <c r="AQ17" s="4">
        <v>4.8899999999999997</v>
      </c>
      <c r="AR17" s="4">
        <v>4.6100000000000003</v>
      </c>
      <c r="AS17" s="4"/>
    </row>
    <row r="18" spans="1:45" x14ac:dyDescent="0.25">
      <c r="A18" s="4">
        <v>14</v>
      </c>
      <c r="B18" s="4">
        <v>1</v>
      </c>
      <c r="C18" s="4">
        <v>65</v>
      </c>
      <c r="D18" s="4">
        <v>5.4657</v>
      </c>
      <c r="E18" s="4">
        <v>5.5</v>
      </c>
      <c r="F18" s="4">
        <v>5.4</v>
      </c>
      <c r="G18" s="4"/>
      <c r="H18" s="4"/>
      <c r="I18" s="4"/>
      <c r="J18" s="4">
        <v>3.6743000000000001</v>
      </c>
      <c r="K18" s="4">
        <v>4.66</v>
      </c>
      <c r="L18" s="4">
        <v>4.7699999999999996</v>
      </c>
      <c r="M18" s="4">
        <v>5</v>
      </c>
      <c r="N18" s="4">
        <v>5</v>
      </c>
      <c r="O18" s="4"/>
      <c r="P18" s="4">
        <v>5.2</v>
      </c>
      <c r="Q18" s="4">
        <v>5.2</v>
      </c>
      <c r="R18" s="4">
        <v>5.23</v>
      </c>
      <c r="S18" s="4">
        <v>5.65</v>
      </c>
      <c r="T18" s="4">
        <v>5.84</v>
      </c>
      <c r="U18" s="4"/>
      <c r="V18" s="4">
        <v>4.7460000000000004</v>
      </c>
      <c r="W18" s="4">
        <v>4.992</v>
      </c>
      <c r="X18" s="4">
        <v>4.99</v>
      </c>
      <c r="Y18" s="4">
        <v>4.5408999999999997</v>
      </c>
      <c r="Z18" s="4"/>
      <c r="AA18" s="4"/>
      <c r="AB18" s="4">
        <v>3.3233000000000001</v>
      </c>
      <c r="AC18" s="4">
        <v>4.12</v>
      </c>
      <c r="AD18" s="4">
        <v>4.5599999999999996</v>
      </c>
      <c r="AE18" s="4">
        <v>4.6900000000000004</v>
      </c>
      <c r="AF18" s="4">
        <v>4.9424999999999999</v>
      </c>
      <c r="AG18" s="4"/>
      <c r="AH18" s="4"/>
      <c r="AI18" s="4"/>
      <c r="AJ18" s="4">
        <v>4.63</v>
      </c>
      <c r="AK18" s="4">
        <v>5.2</v>
      </c>
      <c r="AL18" s="4">
        <v>5.01</v>
      </c>
      <c r="AM18" s="4"/>
      <c r="AN18" s="4">
        <v>4.2300000000000004</v>
      </c>
      <c r="AO18" s="4">
        <v>4.3150000000000004</v>
      </c>
      <c r="AP18" s="4">
        <v>4.9800000000000004</v>
      </c>
      <c r="AQ18" s="4">
        <v>5.01</v>
      </c>
      <c r="AR18" s="4">
        <v>4.79</v>
      </c>
      <c r="AS18" s="4"/>
    </row>
    <row r="19" spans="1:45" x14ac:dyDescent="0.25">
      <c r="A19" s="4">
        <v>15</v>
      </c>
      <c r="B19" s="4">
        <v>1</v>
      </c>
      <c r="C19" s="4">
        <v>70</v>
      </c>
      <c r="D19" s="4">
        <v>5.4214000000000002</v>
      </c>
      <c r="E19" s="4">
        <v>5.49</v>
      </c>
      <c r="F19" s="4">
        <v>5.39</v>
      </c>
      <c r="G19" s="4"/>
      <c r="H19" s="4"/>
      <c r="I19" s="4"/>
      <c r="J19" s="4">
        <v>3.6486000000000001</v>
      </c>
      <c r="K19" s="4">
        <v>4.4400000000000004</v>
      </c>
      <c r="L19" s="4">
        <v>4.7462999999999997</v>
      </c>
      <c r="M19" s="4">
        <v>5.22</v>
      </c>
      <c r="N19" s="4">
        <v>4.7774999999999999</v>
      </c>
      <c r="O19" s="4"/>
      <c r="P19" s="4">
        <v>5.0025000000000004</v>
      </c>
      <c r="Q19" s="4">
        <v>5.12</v>
      </c>
      <c r="R19" s="4">
        <v>5.65</v>
      </c>
      <c r="S19" s="4">
        <v>5.88</v>
      </c>
      <c r="T19" s="4">
        <v>6.18</v>
      </c>
      <c r="U19" s="4"/>
      <c r="V19" s="4">
        <v>4.7679999999999998</v>
      </c>
      <c r="W19" s="4">
        <v>5.024</v>
      </c>
      <c r="X19" s="4">
        <v>5.0025000000000004</v>
      </c>
      <c r="Y19" s="4">
        <v>4.5811999999999999</v>
      </c>
      <c r="Z19" s="4"/>
      <c r="AA19" s="4"/>
      <c r="AB19" s="4">
        <v>3.3666</v>
      </c>
      <c r="AC19" s="4">
        <v>4.21</v>
      </c>
      <c r="AD19" s="4">
        <v>4.6266999999999996</v>
      </c>
      <c r="AE19" s="4">
        <v>4.66</v>
      </c>
      <c r="AF19" s="4">
        <v>5.03</v>
      </c>
      <c r="AG19" s="4"/>
      <c r="AH19" s="4"/>
      <c r="AI19" s="4"/>
      <c r="AJ19" s="4">
        <v>4.7850000000000001</v>
      </c>
      <c r="AK19" s="4">
        <v>5.2275</v>
      </c>
      <c r="AL19" s="4">
        <v>5.1050000000000004</v>
      </c>
      <c r="AM19" s="4"/>
      <c r="AN19" s="4">
        <v>4.2374999999999998</v>
      </c>
      <c r="AO19" s="4">
        <v>4.51</v>
      </c>
      <c r="AP19" s="4">
        <v>5.0149999999999997</v>
      </c>
      <c r="AQ19" s="4">
        <v>5.05</v>
      </c>
      <c r="AR19" s="4">
        <v>5.0999999999999996</v>
      </c>
      <c r="AS19" s="4"/>
    </row>
    <row r="20" spans="1:45" x14ac:dyDescent="0.25">
      <c r="A20" s="4">
        <v>16</v>
      </c>
      <c r="B20" s="4">
        <v>1</v>
      </c>
      <c r="C20" s="4">
        <v>75</v>
      </c>
      <c r="D20" s="4">
        <v>5.3771000000000004</v>
      </c>
      <c r="E20" s="4">
        <v>5.48</v>
      </c>
      <c r="F20" s="4">
        <v>5.38</v>
      </c>
      <c r="G20" s="4"/>
      <c r="H20" s="4"/>
      <c r="I20" s="4"/>
      <c r="J20" s="4">
        <v>3.6229</v>
      </c>
      <c r="K20" s="4">
        <v>4.07</v>
      </c>
      <c r="L20" s="4">
        <v>4.7225999999999999</v>
      </c>
      <c r="M20" s="4">
        <v>5.16</v>
      </c>
      <c r="N20" s="4">
        <v>4.5549999999999997</v>
      </c>
      <c r="O20" s="4"/>
      <c r="P20" s="4">
        <v>4.8049999999999997</v>
      </c>
      <c r="Q20" s="4">
        <v>4.9566999999999997</v>
      </c>
      <c r="R20" s="4">
        <v>5.7074999999999996</v>
      </c>
      <c r="S20" s="4">
        <v>5.9450000000000003</v>
      </c>
      <c r="T20" s="4">
        <v>6.1932999999999998</v>
      </c>
      <c r="U20" s="4"/>
      <c r="V20" s="4">
        <v>4.79</v>
      </c>
      <c r="W20" s="4">
        <v>5.056</v>
      </c>
      <c r="X20" s="4">
        <v>5.0149999999999997</v>
      </c>
      <c r="Y20" s="4">
        <v>4.6215000000000002</v>
      </c>
      <c r="Z20" s="4"/>
      <c r="AA20" s="4"/>
      <c r="AB20" s="4">
        <v>3.4098999999999999</v>
      </c>
      <c r="AC20" s="4">
        <v>4.3849999999999998</v>
      </c>
      <c r="AD20" s="4">
        <v>4.6933999999999996</v>
      </c>
      <c r="AE20" s="4">
        <v>4.63</v>
      </c>
      <c r="AF20" s="4">
        <v>5.16</v>
      </c>
      <c r="AG20" s="4"/>
      <c r="AH20" s="4"/>
      <c r="AI20" s="4"/>
      <c r="AJ20" s="4">
        <v>4.9400000000000004</v>
      </c>
      <c r="AK20" s="4">
        <v>5.2549999999999999</v>
      </c>
      <c r="AL20" s="4">
        <v>5.2</v>
      </c>
      <c r="AM20" s="4"/>
      <c r="AN20" s="4">
        <v>4.2450000000000001</v>
      </c>
      <c r="AO20" s="4">
        <v>4.6479999999999997</v>
      </c>
      <c r="AP20" s="4">
        <v>5.05</v>
      </c>
      <c r="AQ20" s="4">
        <v>5.24</v>
      </c>
      <c r="AR20" s="4">
        <v>5.33</v>
      </c>
      <c r="AS20" s="4"/>
    </row>
    <row r="21" spans="1:45" x14ac:dyDescent="0.25">
      <c r="A21" s="4">
        <v>17</v>
      </c>
      <c r="B21" s="4">
        <v>1</v>
      </c>
      <c r="C21" s="4">
        <v>80</v>
      </c>
      <c r="D21" s="4">
        <v>5.3327999999999998</v>
      </c>
      <c r="E21" s="4">
        <v>5.41</v>
      </c>
      <c r="F21" s="4">
        <v>5.43</v>
      </c>
      <c r="G21" s="4">
        <v>5.3</v>
      </c>
      <c r="H21" s="4"/>
      <c r="I21" s="4"/>
      <c r="J21" s="4">
        <v>3.5972</v>
      </c>
      <c r="K21" s="4">
        <v>3.59</v>
      </c>
      <c r="L21" s="4">
        <v>4.6989000000000001</v>
      </c>
      <c r="M21" s="4">
        <v>5.0999999999999996</v>
      </c>
      <c r="N21" s="4">
        <v>4.3324999999999996</v>
      </c>
      <c r="O21" s="4"/>
      <c r="P21" s="4">
        <v>4.6074999999999999</v>
      </c>
      <c r="Q21" s="4">
        <v>4.7934000000000001</v>
      </c>
      <c r="R21" s="4">
        <v>5.7649999999999997</v>
      </c>
      <c r="S21" s="4">
        <v>6.01</v>
      </c>
      <c r="T21" s="4">
        <v>6.2065999999999999</v>
      </c>
      <c r="U21" s="4"/>
      <c r="V21" s="4">
        <v>4.8120000000000003</v>
      </c>
      <c r="W21" s="4">
        <v>5.0880000000000001</v>
      </c>
      <c r="X21" s="4">
        <v>5.0274999999999999</v>
      </c>
      <c r="Y21" s="4">
        <v>4.6618000000000004</v>
      </c>
      <c r="Z21" s="4"/>
      <c r="AA21" s="4"/>
      <c r="AB21" s="4">
        <v>3.4531999999999998</v>
      </c>
      <c r="AC21" s="4">
        <v>4.5599999999999996</v>
      </c>
      <c r="AD21" s="4">
        <v>4.76</v>
      </c>
      <c r="AE21" s="4">
        <v>4.5999999999999996</v>
      </c>
      <c r="AF21" s="4">
        <v>5.29</v>
      </c>
      <c r="AG21" s="4"/>
      <c r="AH21" s="4"/>
      <c r="AI21" s="4"/>
      <c r="AJ21" s="4">
        <v>5.05</v>
      </c>
      <c r="AK21" s="4">
        <v>5.2824999999999998</v>
      </c>
      <c r="AL21" s="4">
        <v>5.2149999999999999</v>
      </c>
      <c r="AM21" s="4"/>
      <c r="AN21" s="4">
        <v>4.2525000000000004</v>
      </c>
      <c r="AO21" s="4">
        <v>4.7859999999999996</v>
      </c>
      <c r="AP21" s="4">
        <v>5.1833</v>
      </c>
      <c r="AQ21" s="4">
        <v>5.3875000000000002</v>
      </c>
      <c r="AR21" s="4">
        <v>5.5449999999999999</v>
      </c>
      <c r="AS21" s="4"/>
    </row>
    <row r="22" spans="1:45" x14ac:dyDescent="0.25">
      <c r="A22" s="4">
        <v>18</v>
      </c>
      <c r="B22" s="4">
        <v>1</v>
      </c>
      <c r="C22" s="4">
        <v>85</v>
      </c>
      <c r="D22" s="4">
        <v>5.2885</v>
      </c>
      <c r="E22" s="4">
        <v>5.34</v>
      </c>
      <c r="F22" s="4">
        <v>5.48</v>
      </c>
      <c r="G22" s="4">
        <v>5.3</v>
      </c>
      <c r="H22" s="4"/>
      <c r="I22" s="4"/>
      <c r="J22" s="4">
        <v>3.5714999999999999</v>
      </c>
      <c r="K22" s="4">
        <v>3.11</v>
      </c>
      <c r="L22" s="4">
        <v>4.6752000000000002</v>
      </c>
      <c r="M22" s="4">
        <v>5.04</v>
      </c>
      <c r="N22" s="4">
        <v>4.1100000000000003</v>
      </c>
      <c r="O22" s="4"/>
      <c r="P22" s="4">
        <v>4.41</v>
      </c>
      <c r="Q22" s="4">
        <v>4.63</v>
      </c>
      <c r="R22" s="4">
        <v>5.8224999999999998</v>
      </c>
      <c r="S22" s="4">
        <v>6.0750000000000002</v>
      </c>
      <c r="T22" s="4">
        <v>6.22</v>
      </c>
      <c r="U22" s="4"/>
      <c r="V22" s="4">
        <v>4.8339999999999996</v>
      </c>
      <c r="W22" s="4">
        <v>5.12</v>
      </c>
      <c r="X22" s="4">
        <v>5.04</v>
      </c>
      <c r="Y22" s="4">
        <v>4.7020999999999997</v>
      </c>
      <c r="Z22" s="4"/>
      <c r="AA22" s="4"/>
      <c r="AB22" s="4">
        <v>3.4965000000000002</v>
      </c>
      <c r="AC22" s="4">
        <v>4.6966999999999999</v>
      </c>
      <c r="AD22" s="4">
        <v>4.8543000000000003</v>
      </c>
      <c r="AE22" s="4">
        <v>4.7933000000000003</v>
      </c>
      <c r="AF22" s="4">
        <v>5.42</v>
      </c>
      <c r="AG22" s="4"/>
      <c r="AH22" s="4"/>
      <c r="AI22" s="4"/>
      <c r="AJ22" s="4">
        <v>5.16</v>
      </c>
      <c r="AK22" s="4">
        <v>5.31</v>
      </c>
      <c r="AL22" s="4">
        <v>5.23</v>
      </c>
      <c r="AM22" s="4"/>
      <c r="AN22" s="4">
        <v>4.26</v>
      </c>
      <c r="AO22" s="4">
        <v>4.9240000000000004</v>
      </c>
      <c r="AP22" s="4">
        <v>5.3166000000000002</v>
      </c>
      <c r="AQ22" s="4">
        <v>5.5350000000000001</v>
      </c>
      <c r="AR22" s="4">
        <v>5.76</v>
      </c>
      <c r="AS22" s="4"/>
    </row>
    <row r="23" spans="1:45" x14ac:dyDescent="0.25">
      <c r="A23" s="4">
        <v>19</v>
      </c>
      <c r="B23" s="4">
        <v>1</v>
      </c>
      <c r="C23" s="4">
        <v>90</v>
      </c>
      <c r="D23" s="4">
        <v>5.2442000000000002</v>
      </c>
      <c r="E23" s="4">
        <v>5.27</v>
      </c>
      <c r="F23" s="4">
        <v>5.4455999999999998</v>
      </c>
      <c r="G23" s="4">
        <v>5.3167999999999997</v>
      </c>
      <c r="H23" s="4"/>
      <c r="I23" s="4"/>
      <c r="J23" s="4">
        <v>3.5457999999999998</v>
      </c>
      <c r="K23" s="4">
        <v>3.22</v>
      </c>
      <c r="L23" s="4">
        <v>4.6515000000000004</v>
      </c>
      <c r="M23" s="4">
        <v>4.9800000000000004</v>
      </c>
      <c r="N23" s="4">
        <v>4.3666999999999998</v>
      </c>
      <c r="O23" s="4"/>
      <c r="P23" s="4">
        <v>4.5967000000000002</v>
      </c>
      <c r="Q23" s="4">
        <v>4.59</v>
      </c>
      <c r="R23" s="4">
        <v>5.88</v>
      </c>
      <c r="S23" s="4">
        <v>6.14</v>
      </c>
      <c r="T23" s="4">
        <v>6.2750000000000004</v>
      </c>
      <c r="U23" s="4"/>
      <c r="V23" s="4">
        <v>4.8559999999999999</v>
      </c>
      <c r="W23" s="4">
        <v>5.1520000000000001</v>
      </c>
      <c r="X23" s="4">
        <v>5.0525000000000002</v>
      </c>
      <c r="Y23" s="4">
        <v>4.7423999999999999</v>
      </c>
      <c r="Z23" s="4"/>
      <c r="AA23" s="4"/>
      <c r="AB23" s="4">
        <v>3.5398000000000001</v>
      </c>
      <c r="AC23" s="4">
        <v>4.8334000000000001</v>
      </c>
      <c r="AD23" s="4">
        <v>4.9485999999999999</v>
      </c>
      <c r="AE23" s="4">
        <v>4.9866000000000001</v>
      </c>
      <c r="AF23" s="4">
        <v>5.55</v>
      </c>
      <c r="AG23" s="4"/>
      <c r="AH23" s="4"/>
      <c r="AI23" s="4"/>
      <c r="AJ23" s="4">
        <v>5.19</v>
      </c>
      <c r="AK23" s="4">
        <v>5.3475000000000001</v>
      </c>
      <c r="AL23" s="4">
        <v>5.2839999999999998</v>
      </c>
      <c r="AM23" s="4"/>
      <c r="AN23" s="4">
        <v>4.2827999999999999</v>
      </c>
      <c r="AO23" s="4">
        <v>5.0620000000000003</v>
      </c>
      <c r="AP23" s="4">
        <v>5.45</v>
      </c>
      <c r="AQ23" s="4">
        <v>5.6825000000000001</v>
      </c>
      <c r="AR23" s="4">
        <v>5.8467000000000002</v>
      </c>
      <c r="AS23" s="4"/>
    </row>
    <row r="24" spans="1:45" x14ac:dyDescent="0.25">
      <c r="A24" s="4">
        <v>20</v>
      </c>
      <c r="B24" s="4">
        <v>1</v>
      </c>
      <c r="C24" s="4">
        <v>95</v>
      </c>
      <c r="D24" s="4">
        <v>5.2</v>
      </c>
      <c r="E24" s="4">
        <v>5.2850000000000001</v>
      </c>
      <c r="F24" s="4">
        <v>5.4112</v>
      </c>
      <c r="G24" s="4">
        <v>5.3335999999999997</v>
      </c>
      <c r="H24" s="4"/>
      <c r="I24" s="4"/>
      <c r="J24" s="4">
        <v>3.52</v>
      </c>
      <c r="K24" s="4">
        <v>3.33</v>
      </c>
      <c r="L24" s="4">
        <v>4.6277999999999997</v>
      </c>
      <c r="M24" s="4">
        <v>4.92</v>
      </c>
      <c r="N24" s="4">
        <v>4.6234000000000002</v>
      </c>
      <c r="O24" s="4"/>
      <c r="P24" s="4">
        <v>4.7834000000000003</v>
      </c>
      <c r="Q24" s="4">
        <v>4.55</v>
      </c>
      <c r="R24" s="4">
        <v>5.9649999999999999</v>
      </c>
      <c r="S24" s="4">
        <v>6.13</v>
      </c>
      <c r="T24" s="4">
        <v>6.33</v>
      </c>
      <c r="U24" s="4"/>
      <c r="V24" s="4">
        <v>4.8780000000000001</v>
      </c>
      <c r="W24" s="4">
        <v>5.1840000000000002</v>
      </c>
      <c r="X24" s="4">
        <v>5.0650000000000004</v>
      </c>
      <c r="Y24" s="4">
        <v>4.7827000000000002</v>
      </c>
      <c r="Z24" s="4"/>
      <c r="AA24" s="4"/>
      <c r="AB24" s="4">
        <v>3.5831</v>
      </c>
      <c r="AC24" s="4">
        <v>4.9701000000000004</v>
      </c>
      <c r="AD24" s="4">
        <v>5.0429000000000004</v>
      </c>
      <c r="AE24" s="4">
        <v>5.18</v>
      </c>
      <c r="AF24" s="4">
        <v>5.68</v>
      </c>
      <c r="AG24" s="4"/>
      <c r="AH24" s="4"/>
      <c r="AI24" s="4"/>
      <c r="AJ24" s="4">
        <v>5.22</v>
      </c>
      <c r="AK24" s="4">
        <v>5.3849999999999998</v>
      </c>
      <c r="AL24" s="4">
        <v>5.3380000000000001</v>
      </c>
      <c r="AM24" s="4"/>
      <c r="AN24" s="4">
        <v>4.3056000000000001</v>
      </c>
      <c r="AO24" s="4">
        <v>5.2</v>
      </c>
      <c r="AP24" s="4">
        <v>5.52</v>
      </c>
      <c r="AQ24" s="4">
        <v>5.83</v>
      </c>
      <c r="AR24" s="4">
        <v>5.9333999999999998</v>
      </c>
      <c r="AS24" s="4"/>
    </row>
    <row r="25" spans="1:45" x14ac:dyDescent="0.25">
      <c r="A25" s="4">
        <v>21</v>
      </c>
      <c r="B25" s="4">
        <v>1</v>
      </c>
      <c r="C25" s="4">
        <v>100</v>
      </c>
      <c r="D25" s="4">
        <v>5.2</v>
      </c>
      <c r="E25" s="4">
        <v>5.3</v>
      </c>
      <c r="F25" s="4">
        <v>5.3768000000000002</v>
      </c>
      <c r="G25" s="4">
        <v>5.3503999999999996</v>
      </c>
      <c r="H25" s="4"/>
      <c r="I25" s="4"/>
      <c r="J25" s="4">
        <v>3.6475</v>
      </c>
      <c r="K25" s="4">
        <v>3.44</v>
      </c>
      <c r="L25" s="4">
        <v>4.6040999999999999</v>
      </c>
      <c r="M25" s="4">
        <v>5.1367000000000003</v>
      </c>
      <c r="N25" s="4">
        <v>4.88</v>
      </c>
      <c r="O25" s="4"/>
      <c r="P25" s="4">
        <v>4.97</v>
      </c>
      <c r="Q25" s="4">
        <v>4.54</v>
      </c>
      <c r="R25" s="4">
        <v>6.05</v>
      </c>
      <c r="S25" s="4">
        <v>6.12</v>
      </c>
      <c r="T25" s="4">
        <v>6.3574999999999999</v>
      </c>
      <c r="U25" s="4"/>
      <c r="V25" s="4">
        <v>4.9000000000000004</v>
      </c>
      <c r="W25" s="4">
        <v>5.2160000000000002</v>
      </c>
      <c r="X25" s="4">
        <v>5.0774999999999997</v>
      </c>
      <c r="Y25" s="4">
        <v>4.8230000000000004</v>
      </c>
      <c r="Z25" s="4"/>
      <c r="AA25" s="4"/>
      <c r="AB25" s="4">
        <v>3.6263999999999998</v>
      </c>
      <c r="AC25" s="4">
        <v>5.1067999999999998</v>
      </c>
      <c r="AD25" s="4">
        <v>5.1372</v>
      </c>
      <c r="AE25" s="4">
        <v>5.38</v>
      </c>
      <c r="AF25" s="4">
        <v>5.81</v>
      </c>
      <c r="AG25" s="4"/>
      <c r="AH25" s="4"/>
      <c r="AI25" s="4"/>
      <c r="AJ25" s="4">
        <v>5.25</v>
      </c>
      <c r="AK25" s="4">
        <v>5.4225000000000003</v>
      </c>
      <c r="AL25" s="4">
        <v>5.3920000000000003</v>
      </c>
      <c r="AM25" s="4"/>
      <c r="AN25" s="4">
        <v>4.3284000000000002</v>
      </c>
      <c r="AO25" s="4">
        <v>5.17</v>
      </c>
      <c r="AP25" s="4">
        <v>5.52</v>
      </c>
      <c r="AQ25" s="4">
        <v>5.8262</v>
      </c>
      <c r="AR25" s="4">
        <v>6.02</v>
      </c>
      <c r="AS25" s="4"/>
    </row>
    <row r="26" spans="1:45" x14ac:dyDescent="0.25">
      <c r="A26" s="4">
        <v>22</v>
      </c>
      <c r="B26" s="4">
        <v>1</v>
      </c>
      <c r="C26" s="4">
        <v>105</v>
      </c>
      <c r="D26" s="4">
        <v>5.2</v>
      </c>
      <c r="E26" s="4">
        <v>5.2066999999999997</v>
      </c>
      <c r="F26" s="4">
        <v>5.3423999999999996</v>
      </c>
      <c r="G26" s="4">
        <v>5.3672000000000004</v>
      </c>
      <c r="H26" s="4"/>
      <c r="I26" s="4"/>
      <c r="J26" s="4">
        <v>3.7749999999999999</v>
      </c>
      <c r="K26" s="4">
        <v>3.55</v>
      </c>
      <c r="L26" s="4">
        <v>4.58</v>
      </c>
      <c r="M26" s="4">
        <v>5.3533999999999997</v>
      </c>
      <c r="N26" s="4">
        <v>5.27</v>
      </c>
      <c r="O26" s="4"/>
      <c r="P26" s="4">
        <v>4.9321999999999999</v>
      </c>
      <c r="Q26" s="4">
        <v>4.53</v>
      </c>
      <c r="R26" s="4">
        <v>6.1349999999999998</v>
      </c>
      <c r="S26" s="4">
        <v>6.11</v>
      </c>
      <c r="T26" s="4">
        <v>6.3849999999999998</v>
      </c>
      <c r="U26" s="4"/>
      <c r="V26" s="4">
        <v>4.9000000000000004</v>
      </c>
      <c r="W26" s="4">
        <v>5.2480000000000002</v>
      </c>
      <c r="X26" s="4">
        <v>5.09</v>
      </c>
      <c r="Y26" s="4">
        <v>4.8632999999999997</v>
      </c>
      <c r="Z26" s="4"/>
      <c r="AA26" s="4"/>
      <c r="AB26" s="4">
        <v>3.6697000000000002</v>
      </c>
      <c r="AC26" s="4">
        <v>5.2435</v>
      </c>
      <c r="AD26" s="4">
        <v>5.2314999999999996</v>
      </c>
      <c r="AE26" s="4">
        <v>5.58</v>
      </c>
      <c r="AF26" s="4">
        <v>5.8487999999999998</v>
      </c>
      <c r="AG26" s="4"/>
      <c r="AH26" s="4"/>
      <c r="AI26" s="4"/>
      <c r="AJ26" s="4">
        <v>5.28</v>
      </c>
      <c r="AK26" s="4">
        <v>5.46</v>
      </c>
      <c r="AL26" s="4">
        <v>5.4459999999999997</v>
      </c>
      <c r="AM26" s="4"/>
      <c r="AN26" s="4">
        <v>4.3512000000000004</v>
      </c>
      <c r="AO26" s="4">
        <v>5.14</v>
      </c>
      <c r="AP26" s="4">
        <v>5.52</v>
      </c>
      <c r="AQ26" s="4">
        <v>5.8224</v>
      </c>
      <c r="AR26" s="4">
        <v>6.02</v>
      </c>
      <c r="AS26" s="4"/>
    </row>
    <row r="27" spans="1:45" x14ac:dyDescent="0.25">
      <c r="A27" s="4">
        <v>23</v>
      </c>
      <c r="B27" s="4">
        <v>1</v>
      </c>
      <c r="C27" s="4">
        <v>110</v>
      </c>
      <c r="D27" s="4">
        <v>5.0999999999999996</v>
      </c>
      <c r="E27" s="4">
        <v>5.1134000000000004</v>
      </c>
      <c r="F27" s="4">
        <v>5.3079999999999998</v>
      </c>
      <c r="G27" s="4">
        <v>5.3840000000000003</v>
      </c>
      <c r="H27" s="4"/>
      <c r="I27" s="4"/>
      <c r="J27" s="4">
        <v>3.9024999999999999</v>
      </c>
      <c r="K27" s="4">
        <v>3.66</v>
      </c>
      <c r="L27" s="4">
        <v>4.97</v>
      </c>
      <c r="M27" s="4">
        <v>5.5701000000000001</v>
      </c>
      <c r="N27" s="4">
        <v>5.77</v>
      </c>
      <c r="O27" s="4"/>
      <c r="P27" s="4">
        <v>4.8944000000000001</v>
      </c>
      <c r="Q27" s="4">
        <v>4.5199999999999996</v>
      </c>
      <c r="R27" s="4">
        <v>6.22</v>
      </c>
      <c r="S27" s="4">
        <v>6.1</v>
      </c>
      <c r="T27" s="4">
        <v>6.4124999999999996</v>
      </c>
      <c r="U27" s="4"/>
      <c r="V27" s="4">
        <v>4.9000000000000004</v>
      </c>
      <c r="W27" s="4">
        <v>5.28</v>
      </c>
      <c r="X27" s="4">
        <v>5.21</v>
      </c>
      <c r="Y27" s="4">
        <v>4.9036</v>
      </c>
      <c r="Z27" s="4"/>
      <c r="AA27" s="4"/>
      <c r="AB27" s="4">
        <v>3.7130000000000001</v>
      </c>
      <c r="AC27" s="4">
        <v>5.38</v>
      </c>
      <c r="AD27" s="4">
        <v>5.3258000000000001</v>
      </c>
      <c r="AE27" s="4">
        <v>5.7350000000000003</v>
      </c>
      <c r="AF27" s="4">
        <v>5.8875999999999999</v>
      </c>
      <c r="AG27" s="4"/>
      <c r="AH27" s="4"/>
      <c r="AI27" s="4">
        <v>4.97</v>
      </c>
      <c r="AJ27" s="4">
        <v>5.24</v>
      </c>
      <c r="AK27" s="4">
        <v>5.4837999999999996</v>
      </c>
      <c r="AL27" s="4">
        <v>5.5</v>
      </c>
      <c r="AM27" s="4"/>
      <c r="AN27" s="4">
        <v>4.3739999999999997</v>
      </c>
      <c r="AO27" s="4">
        <v>5.1100000000000003</v>
      </c>
      <c r="AP27" s="4">
        <v>5.4570999999999996</v>
      </c>
      <c r="AQ27" s="4">
        <v>5.8186</v>
      </c>
      <c r="AR27" s="4">
        <v>6.02</v>
      </c>
      <c r="AS27" s="4"/>
    </row>
    <row r="28" spans="1:45" x14ac:dyDescent="0.25">
      <c r="A28" s="4">
        <v>24</v>
      </c>
      <c r="B28" s="4">
        <v>1</v>
      </c>
      <c r="C28" s="4">
        <v>115</v>
      </c>
      <c r="D28" s="4">
        <v>5.04</v>
      </c>
      <c r="E28" s="4">
        <v>5.0199999999999996</v>
      </c>
      <c r="F28" s="4">
        <v>5.2736000000000001</v>
      </c>
      <c r="G28" s="4">
        <v>5.4008000000000003</v>
      </c>
      <c r="H28" s="4"/>
      <c r="I28" s="4"/>
      <c r="J28" s="4">
        <v>4.03</v>
      </c>
      <c r="K28" s="4">
        <v>4.42</v>
      </c>
      <c r="L28" s="4">
        <v>5.36</v>
      </c>
      <c r="M28" s="4">
        <v>5.7868000000000004</v>
      </c>
      <c r="N28" s="4">
        <v>5.85</v>
      </c>
      <c r="O28" s="4"/>
      <c r="P28" s="4">
        <v>4.8566000000000003</v>
      </c>
      <c r="Q28" s="4">
        <v>5.0999999999999996</v>
      </c>
      <c r="R28" s="4">
        <v>6.1487999999999996</v>
      </c>
      <c r="S28" s="4">
        <v>6.0925000000000002</v>
      </c>
      <c r="T28" s="4">
        <v>6.44</v>
      </c>
      <c r="U28" s="4"/>
      <c r="V28" s="4">
        <v>4.9000000000000004</v>
      </c>
      <c r="W28" s="4">
        <v>5.3274999999999997</v>
      </c>
      <c r="X28" s="4">
        <v>5.33</v>
      </c>
      <c r="Y28" s="4">
        <v>4.9439000000000002</v>
      </c>
      <c r="Z28" s="4"/>
      <c r="AA28" s="4"/>
      <c r="AB28" s="4">
        <v>3.7563</v>
      </c>
      <c r="AC28" s="4">
        <v>5.2925000000000004</v>
      </c>
      <c r="AD28" s="4">
        <v>5.42</v>
      </c>
      <c r="AE28" s="4">
        <v>5.89</v>
      </c>
      <c r="AF28" s="4">
        <v>5.9264000000000001</v>
      </c>
      <c r="AG28" s="4"/>
      <c r="AH28" s="4"/>
      <c r="AI28" s="4">
        <v>4.9562999999999997</v>
      </c>
      <c r="AJ28" s="4">
        <v>5.2</v>
      </c>
      <c r="AK28" s="4">
        <v>5.5076000000000001</v>
      </c>
      <c r="AL28" s="4">
        <v>5.508</v>
      </c>
      <c r="AM28" s="4"/>
      <c r="AN28" s="4">
        <v>4.3967999999999998</v>
      </c>
      <c r="AO28" s="4">
        <v>5.08</v>
      </c>
      <c r="AP28" s="4">
        <v>5.3941999999999997</v>
      </c>
      <c r="AQ28" s="4">
        <v>5.8148</v>
      </c>
      <c r="AR28" s="4">
        <v>6.02</v>
      </c>
      <c r="AS28" s="4"/>
    </row>
    <row r="29" spans="1:45" x14ac:dyDescent="0.25">
      <c r="A29" s="4">
        <v>25</v>
      </c>
      <c r="B29" s="4">
        <v>1</v>
      </c>
      <c r="C29" s="4">
        <v>120</v>
      </c>
      <c r="D29" s="4">
        <v>4.9800000000000004</v>
      </c>
      <c r="E29" s="4">
        <v>4.9767000000000001</v>
      </c>
      <c r="F29" s="4">
        <v>5.2392000000000003</v>
      </c>
      <c r="G29" s="4">
        <v>5.4176000000000002</v>
      </c>
      <c r="H29" s="4"/>
      <c r="I29" s="4"/>
      <c r="J29" s="4">
        <v>4.1100000000000003</v>
      </c>
      <c r="K29" s="4">
        <v>5.18</v>
      </c>
      <c r="L29" s="4">
        <v>5.75</v>
      </c>
      <c r="M29" s="4">
        <v>6.0034999999999998</v>
      </c>
      <c r="N29" s="4">
        <v>5.9260999999999999</v>
      </c>
      <c r="O29" s="4"/>
      <c r="P29" s="4">
        <v>4.8188000000000004</v>
      </c>
      <c r="Q29" s="4">
        <v>5.68</v>
      </c>
      <c r="R29" s="4">
        <v>6.0776000000000003</v>
      </c>
      <c r="S29" s="4">
        <v>6.085</v>
      </c>
      <c r="T29" s="4">
        <v>6.4675000000000002</v>
      </c>
      <c r="U29" s="4"/>
      <c r="V29" s="4">
        <v>4.9000000000000004</v>
      </c>
      <c r="W29" s="4">
        <v>5.375</v>
      </c>
      <c r="X29" s="4">
        <v>5.45</v>
      </c>
      <c r="Y29" s="4">
        <v>4.9842000000000004</v>
      </c>
      <c r="Z29" s="4"/>
      <c r="AA29" s="4"/>
      <c r="AB29" s="4">
        <v>3.7995999999999999</v>
      </c>
      <c r="AC29" s="4">
        <v>5.2050000000000001</v>
      </c>
      <c r="AD29" s="4">
        <v>5.41</v>
      </c>
      <c r="AE29" s="4">
        <v>6</v>
      </c>
      <c r="AF29" s="4">
        <v>5.9652000000000003</v>
      </c>
      <c r="AG29" s="4"/>
      <c r="AH29" s="4"/>
      <c r="AI29" s="4">
        <v>4.9425999999999997</v>
      </c>
      <c r="AJ29" s="4">
        <v>5.16</v>
      </c>
      <c r="AK29" s="4">
        <v>5.5313999999999997</v>
      </c>
      <c r="AL29" s="4">
        <v>5.516</v>
      </c>
      <c r="AM29" s="4"/>
      <c r="AN29" s="4">
        <v>4.4196</v>
      </c>
      <c r="AO29" s="4">
        <v>5.0656999999999996</v>
      </c>
      <c r="AP29" s="4">
        <v>5.3312999999999997</v>
      </c>
      <c r="AQ29" s="4">
        <v>5.8109999999999999</v>
      </c>
      <c r="AR29" s="4">
        <v>6.02</v>
      </c>
      <c r="AS29" s="4"/>
    </row>
    <row r="30" spans="1:45" x14ac:dyDescent="0.25">
      <c r="A30" s="4">
        <v>26</v>
      </c>
      <c r="B30" s="4">
        <v>1</v>
      </c>
      <c r="C30" s="4">
        <v>125</v>
      </c>
      <c r="D30" s="4">
        <v>4.92</v>
      </c>
      <c r="E30" s="4">
        <v>4.9333999999999998</v>
      </c>
      <c r="F30" s="4">
        <v>5.2047999999999996</v>
      </c>
      <c r="G30" s="4">
        <v>5.4344000000000001</v>
      </c>
      <c r="H30" s="4"/>
      <c r="I30" s="4"/>
      <c r="J30" s="4">
        <v>3.9232999999999998</v>
      </c>
      <c r="K30" s="4">
        <v>5.33</v>
      </c>
      <c r="L30" s="4">
        <v>6.14</v>
      </c>
      <c r="M30" s="4">
        <v>6.22</v>
      </c>
      <c r="N30" s="4">
        <v>6.0022000000000002</v>
      </c>
      <c r="O30" s="4"/>
      <c r="P30" s="4">
        <v>4.7809999999999997</v>
      </c>
      <c r="Q30" s="4">
        <v>6.1</v>
      </c>
      <c r="R30" s="4">
        <v>6.0064000000000002</v>
      </c>
      <c r="S30" s="4">
        <v>6.0774999999999997</v>
      </c>
      <c r="T30" s="4">
        <v>6.4950000000000001</v>
      </c>
      <c r="U30" s="4"/>
      <c r="V30" s="4">
        <v>4.9000000000000004</v>
      </c>
      <c r="W30" s="4">
        <v>5.4225000000000003</v>
      </c>
      <c r="X30" s="4">
        <v>5.57</v>
      </c>
      <c r="Y30" s="4">
        <v>5.0244999999999997</v>
      </c>
      <c r="Z30" s="4"/>
      <c r="AA30" s="4"/>
      <c r="AB30" s="4">
        <v>3.8429000000000002</v>
      </c>
      <c r="AC30" s="4">
        <v>5.1174999999999997</v>
      </c>
      <c r="AD30" s="4">
        <v>5.4</v>
      </c>
      <c r="AE30" s="4">
        <v>5.9</v>
      </c>
      <c r="AF30" s="4">
        <v>6.0039999999999996</v>
      </c>
      <c r="AG30" s="4"/>
      <c r="AH30" s="4"/>
      <c r="AI30" s="4">
        <v>4.9288999999999996</v>
      </c>
      <c r="AJ30" s="4">
        <v>5.2732999999999999</v>
      </c>
      <c r="AK30" s="4">
        <v>5.5552000000000001</v>
      </c>
      <c r="AL30" s="4">
        <v>5.524</v>
      </c>
      <c r="AM30" s="4"/>
      <c r="AN30" s="4">
        <v>4.4424000000000001</v>
      </c>
      <c r="AO30" s="4">
        <v>5.0514000000000001</v>
      </c>
      <c r="AP30" s="4">
        <v>5.2683999999999997</v>
      </c>
      <c r="AQ30" s="4">
        <v>5.8071999999999999</v>
      </c>
      <c r="AR30" s="4">
        <v>6.02</v>
      </c>
      <c r="AS30" s="4"/>
    </row>
    <row r="31" spans="1:45" x14ac:dyDescent="0.25">
      <c r="A31" s="4">
        <v>27</v>
      </c>
      <c r="B31" s="4">
        <v>1</v>
      </c>
      <c r="C31" s="4">
        <v>130</v>
      </c>
      <c r="D31" s="4">
        <v>4.8600000000000003</v>
      </c>
      <c r="E31" s="4">
        <v>4.8899999999999997</v>
      </c>
      <c r="F31" s="4">
        <v>5.17</v>
      </c>
      <c r="G31" s="4">
        <v>5.4512</v>
      </c>
      <c r="H31" s="4"/>
      <c r="I31" s="4"/>
      <c r="J31" s="4">
        <v>3.7366000000000001</v>
      </c>
      <c r="K31" s="4">
        <v>5.2474999999999996</v>
      </c>
      <c r="L31" s="4">
        <v>6.24</v>
      </c>
      <c r="M31" s="4">
        <v>6.33</v>
      </c>
      <c r="N31" s="4">
        <v>6.0782999999999996</v>
      </c>
      <c r="O31" s="4"/>
      <c r="P31" s="4">
        <v>4.7431999999999999</v>
      </c>
      <c r="Q31" s="4">
        <v>5.8174999999999999</v>
      </c>
      <c r="R31" s="4">
        <v>5.9352</v>
      </c>
      <c r="S31" s="4">
        <v>6.07</v>
      </c>
      <c r="T31" s="4">
        <v>6.5225</v>
      </c>
      <c r="U31" s="4"/>
      <c r="V31" s="4">
        <v>4.9000000000000004</v>
      </c>
      <c r="W31" s="4">
        <v>5.47</v>
      </c>
      <c r="X31" s="4">
        <v>5.57</v>
      </c>
      <c r="Y31" s="4">
        <v>5.0648</v>
      </c>
      <c r="Z31" s="4"/>
      <c r="AA31" s="4"/>
      <c r="AB31" s="4">
        <v>3.8862000000000001</v>
      </c>
      <c r="AC31" s="4">
        <v>5.03</v>
      </c>
      <c r="AD31" s="4">
        <v>5.39</v>
      </c>
      <c r="AE31" s="4">
        <v>5.8</v>
      </c>
      <c r="AF31" s="4">
        <v>6.0427999999999997</v>
      </c>
      <c r="AG31" s="4"/>
      <c r="AH31" s="4"/>
      <c r="AI31" s="4">
        <v>4.9151999999999996</v>
      </c>
      <c r="AJ31" s="4">
        <v>5.3865999999999996</v>
      </c>
      <c r="AK31" s="4">
        <v>5.5789999999999997</v>
      </c>
      <c r="AL31" s="4">
        <v>5.532</v>
      </c>
      <c r="AM31" s="4"/>
      <c r="AN31" s="4">
        <v>4.4652000000000003</v>
      </c>
      <c r="AO31" s="4">
        <v>5.0370999999999997</v>
      </c>
      <c r="AP31" s="4">
        <v>5.2054999999999998</v>
      </c>
      <c r="AQ31" s="4">
        <v>5.8033999999999999</v>
      </c>
      <c r="AR31" s="4">
        <v>6.02</v>
      </c>
      <c r="AS31" s="4"/>
    </row>
    <row r="32" spans="1:45" x14ac:dyDescent="0.25">
      <c r="A32" s="4">
        <v>28</v>
      </c>
      <c r="B32" s="4">
        <v>1</v>
      </c>
      <c r="C32" s="4">
        <v>135</v>
      </c>
      <c r="D32" s="4">
        <v>4.8</v>
      </c>
      <c r="E32" s="4">
        <v>4.9020999999999999</v>
      </c>
      <c r="F32" s="4">
        <v>5.17</v>
      </c>
      <c r="G32" s="4">
        <v>5.468</v>
      </c>
      <c r="H32" s="4"/>
      <c r="I32" s="4"/>
      <c r="J32" s="4">
        <v>3.55</v>
      </c>
      <c r="K32" s="4">
        <v>5.165</v>
      </c>
      <c r="L32" s="4">
        <v>6.34</v>
      </c>
      <c r="M32" s="4">
        <v>6.44</v>
      </c>
      <c r="N32" s="4">
        <v>6.1543999999999999</v>
      </c>
      <c r="O32" s="4"/>
      <c r="P32" s="4">
        <v>4.7054</v>
      </c>
      <c r="Q32" s="4">
        <v>5.5350000000000001</v>
      </c>
      <c r="R32" s="4">
        <v>5.8639999999999999</v>
      </c>
      <c r="S32" s="4">
        <v>6.0759999999999996</v>
      </c>
      <c r="T32" s="4">
        <v>6.55</v>
      </c>
      <c r="U32" s="4"/>
      <c r="V32" s="4">
        <v>4.9000000000000004</v>
      </c>
      <c r="W32" s="4">
        <v>5.47</v>
      </c>
      <c r="X32" s="4">
        <v>5.4725000000000001</v>
      </c>
      <c r="Y32" s="4">
        <v>5.1051000000000002</v>
      </c>
      <c r="Z32" s="4"/>
      <c r="AA32" s="4"/>
      <c r="AB32" s="4">
        <v>3.9295</v>
      </c>
      <c r="AC32" s="4">
        <v>5.0359999999999996</v>
      </c>
      <c r="AD32" s="4">
        <v>5.38</v>
      </c>
      <c r="AE32" s="4">
        <v>5.7</v>
      </c>
      <c r="AF32" s="4">
        <v>6.0815999999999999</v>
      </c>
      <c r="AG32" s="4"/>
      <c r="AH32" s="4"/>
      <c r="AI32" s="4">
        <v>4.9015000000000004</v>
      </c>
      <c r="AJ32" s="4">
        <v>5.5</v>
      </c>
      <c r="AK32" s="4">
        <v>5.6028000000000002</v>
      </c>
      <c r="AL32" s="4">
        <v>5.54</v>
      </c>
      <c r="AM32" s="4"/>
      <c r="AN32" s="4">
        <v>4.4880000000000004</v>
      </c>
      <c r="AO32" s="4">
        <v>5.0228000000000002</v>
      </c>
      <c r="AP32" s="4">
        <v>5.1425999999999998</v>
      </c>
      <c r="AQ32" s="4">
        <v>5.8</v>
      </c>
      <c r="AR32" s="4">
        <v>5.97</v>
      </c>
      <c r="AS32" s="4"/>
    </row>
    <row r="33" spans="1:45" x14ac:dyDescent="0.25">
      <c r="A33" s="4">
        <v>29</v>
      </c>
      <c r="B33" s="4">
        <v>1</v>
      </c>
      <c r="C33" s="4">
        <v>140</v>
      </c>
      <c r="D33" s="4">
        <v>4.74</v>
      </c>
      <c r="E33" s="4">
        <v>4.9142000000000001</v>
      </c>
      <c r="F33" s="4">
        <v>5.17</v>
      </c>
      <c r="G33" s="4">
        <v>5.4847999999999999</v>
      </c>
      <c r="H33" s="4"/>
      <c r="I33" s="4"/>
      <c r="J33" s="4">
        <v>3.4674999999999998</v>
      </c>
      <c r="K33" s="4">
        <v>5.0824999999999996</v>
      </c>
      <c r="L33" s="4">
        <v>6.44</v>
      </c>
      <c r="M33" s="4">
        <v>6.44</v>
      </c>
      <c r="N33" s="4">
        <v>6.2305000000000001</v>
      </c>
      <c r="O33" s="4"/>
      <c r="P33" s="4">
        <v>4.6676000000000002</v>
      </c>
      <c r="Q33" s="4">
        <v>5.2525000000000004</v>
      </c>
      <c r="R33" s="4">
        <v>5.7927999999999997</v>
      </c>
      <c r="S33" s="4">
        <v>6.0819999999999999</v>
      </c>
      <c r="T33" s="4">
        <v>6.5225</v>
      </c>
      <c r="U33" s="4"/>
      <c r="V33" s="4">
        <v>4.9733000000000001</v>
      </c>
      <c r="W33" s="4">
        <v>5.4050000000000002</v>
      </c>
      <c r="X33" s="4">
        <v>5.375</v>
      </c>
      <c r="Y33" s="4">
        <v>5.1454000000000004</v>
      </c>
      <c r="Z33" s="4"/>
      <c r="AA33" s="4"/>
      <c r="AB33" s="4">
        <v>3.9727999999999999</v>
      </c>
      <c r="AC33" s="4">
        <v>5.0419999999999998</v>
      </c>
      <c r="AD33" s="4">
        <v>5.34</v>
      </c>
      <c r="AE33" s="4">
        <v>5.66</v>
      </c>
      <c r="AF33" s="4">
        <v>6.1204000000000001</v>
      </c>
      <c r="AG33" s="4"/>
      <c r="AH33" s="4"/>
      <c r="AI33" s="4">
        <v>4.8878000000000004</v>
      </c>
      <c r="AJ33" s="4">
        <v>5.5</v>
      </c>
      <c r="AK33" s="4">
        <v>5.6265999999999998</v>
      </c>
      <c r="AL33" s="4">
        <v>5.5583</v>
      </c>
      <c r="AM33" s="4"/>
      <c r="AN33" s="4">
        <v>4.5107999999999997</v>
      </c>
      <c r="AO33" s="4">
        <v>5.0084999999999997</v>
      </c>
      <c r="AP33" s="4">
        <v>5.08</v>
      </c>
      <c r="AQ33" s="4">
        <v>5.8</v>
      </c>
      <c r="AR33" s="4">
        <v>5.92</v>
      </c>
      <c r="AS33" s="4"/>
    </row>
    <row r="34" spans="1:45" x14ac:dyDescent="0.25">
      <c r="A34" s="4">
        <v>30</v>
      </c>
      <c r="B34" s="4">
        <v>1</v>
      </c>
      <c r="C34" s="4">
        <v>145</v>
      </c>
      <c r="D34" s="4">
        <v>4.68</v>
      </c>
      <c r="E34" s="4">
        <v>4.9263000000000003</v>
      </c>
      <c r="F34" s="4">
        <v>5.17</v>
      </c>
      <c r="G34" s="4">
        <v>5.5015999999999998</v>
      </c>
      <c r="H34" s="4"/>
      <c r="I34" s="4"/>
      <c r="J34" s="4">
        <v>3.3849999999999998</v>
      </c>
      <c r="K34" s="4">
        <v>5</v>
      </c>
      <c r="L34" s="4">
        <v>6.2229000000000001</v>
      </c>
      <c r="M34" s="4">
        <v>6.44</v>
      </c>
      <c r="N34" s="4">
        <v>6.3066000000000004</v>
      </c>
      <c r="O34" s="4"/>
      <c r="P34" s="4">
        <v>4.63</v>
      </c>
      <c r="Q34" s="4">
        <v>4.97</v>
      </c>
      <c r="R34" s="4">
        <v>5.7215999999999996</v>
      </c>
      <c r="S34" s="4">
        <v>6.0880000000000001</v>
      </c>
      <c r="T34" s="4">
        <v>6.4950000000000001</v>
      </c>
      <c r="U34" s="4"/>
      <c r="V34" s="4">
        <v>5.0465999999999998</v>
      </c>
      <c r="W34" s="4">
        <v>5.34</v>
      </c>
      <c r="X34" s="4">
        <v>5.2774999999999999</v>
      </c>
      <c r="Y34" s="4">
        <v>5.1856999999999998</v>
      </c>
      <c r="Z34" s="4"/>
      <c r="AA34" s="4"/>
      <c r="AB34" s="4">
        <v>4.0160999999999998</v>
      </c>
      <c r="AC34" s="4">
        <v>5.048</v>
      </c>
      <c r="AD34" s="4">
        <v>5.3</v>
      </c>
      <c r="AE34" s="4">
        <v>5.62</v>
      </c>
      <c r="AF34" s="4">
        <v>6.1592000000000002</v>
      </c>
      <c r="AG34" s="4"/>
      <c r="AH34" s="4"/>
      <c r="AI34" s="4">
        <v>4.8741000000000003</v>
      </c>
      <c r="AJ34" s="4">
        <v>5.5</v>
      </c>
      <c r="AK34" s="4">
        <v>5.65</v>
      </c>
      <c r="AL34" s="4">
        <v>5.5766</v>
      </c>
      <c r="AM34" s="4"/>
      <c r="AN34" s="4">
        <v>4.5335999999999999</v>
      </c>
      <c r="AO34" s="4">
        <v>4.9942000000000002</v>
      </c>
      <c r="AP34" s="4">
        <v>5.4050000000000002</v>
      </c>
      <c r="AQ34" s="4">
        <v>5.8014000000000001</v>
      </c>
      <c r="AR34" s="4">
        <v>5.92</v>
      </c>
      <c r="AS34" s="4"/>
    </row>
    <row r="35" spans="1:45" x14ac:dyDescent="0.25">
      <c r="A35" s="4">
        <v>31</v>
      </c>
      <c r="B35" s="4">
        <v>1</v>
      </c>
      <c r="C35" s="4">
        <v>150</v>
      </c>
      <c r="D35" s="4">
        <v>4.673</v>
      </c>
      <c r="E35" s="4">
        <v>4.9383999999999997</v>
      </c>
      <c r="F35" s="4">
        <v>5.17</v>
      </c>
      <c r="G35" s="4">
        <v>5.5183999999999997</v>
      </c>
      <c r="H35" s="4"/>
      <c r="I35" s="4"/>
      <c r="J35" s="4">
        <v>3.3025000000000002</v>
      </c>
      <c r="K35" s="4">
        <v>5.0439999999999996</v>
      </c>
      <c r="L35" s="4">
        <v>6.0057999999999998</v>
      </c>
      <c r="M35" s="4">
        <v>6.44</v>
      </c>
      <c r="N35" s="4">
        <v>6.3826999999999998</v>
      </c>
      <c r="O35" s="4"/>
      <c r="P35" s="4">
        <v>4.5833000000000004</v>
      </c>
      <c r="Q35" s="4">
        <v>5.085</v>
      </c>
      <c r="R35" s="4">
        <v>5.65</v>
      </c>
      <c r="S35" s="4">
        <v>6.0940000000000003</v>
      </c>
      <c r="T35" s="4">
        <v>6.4675000000000002</v>
      </c>
      <c r="U35" s="4"/>
      <c r="V35" s="4">
        <v>5.12</v>
      </c>
      <c r="W35" s="4">
        <v>5.2750000000000004</v>
      </c>
      <c r="X35" s="4">
        <v>5.18</v>
      </c>
      <c r="Y35" s="4">
        <v>5.226</v>
      </c>
      <c r="Z35" s="4"/>
      <c r="AA35" s="4"/>
      <c r="AB35" s="4">
        <v>4.0594000000000001</v>
      </c>
      <c r="AC35" s="4">
        <v>5.0540000000000003</v>
      </c>
      <c r="AD35" s="4">
        <v>5.3280000000000003</v>
      </c>
      <c r="AE35" s="4">
        <v>5.6543999999999999</v>
      </c>
      <c r="AF35" s="4">
        <v>6.1980000000000004</v>
      </c>
      <c r="AG35" s="4"/>
      <c r="AH35" s="4"/>
      <c r="AI35" s="4">
        <v>4.8600000000000003</v>
      </c>
      <c r="AJ35" s="4">
        <v>5.5</v>
      </c>
      <c r="AK35" s="4">
        <v>5.65</v>
      </c>
      <c r="AL35" s="4">
        <v>5.5949</v>
      </c>
      <c r="AM35" s="4"/>
      <c r="AN35" s="4">
        <v>4.5564</v>
      </c>
      <c r="AO35" s="4">
        <v>4.9800000000000004</v>
      </c>
      <c r="AP35" s="4">
        <v>5.73</v>
      </c>
      <c r="AQ35" s="4">
        <v>5.8028000000000004</v>
      </c>
      <c r="AR35" s="4">
        <v>5.92</v>
      </c>
      <c r="AS35" s="4"/>
    </row>
    <row r="36" spans="1:45" x14ac:dyDescent="0.25">
      <c r="A36" s="4">
        <v>32</v>
      </c>
      <c r="B36" s="4">
        <v>1</v>
      </c>
      <c r="C36" s="4">
        <v>155</v>
      </c>
      <c r="D36" s="4">
        <v>4.6660000000000004</v>
      </c>
      <c r="E36" s="4">
        <v>4.9504999999999999</v>
      </c>
      <c r="F36" s="4">
        <v>5.17</v>
      </c>
      <c r="G36" s="4">
        <v>5.5351999999999997</v>
      </c>
      <c r="H36" s="4"/>
      <c r="I36" s="4"/>
      <c r="J36" s="4">
        <v>3.22</v>
      </c>
      <c r="K36" s="4">
        <v>5.0880000000000001</v>
      </c>
      <c r="L36" s="4">
        <v>5.7887000000000004</v>
      </c>
      <c r="M36" s="4">
        <v>6.44</v>
      </c>
      <c r="N36" s="4">
        <v>6.4588000000000001</v>
      </c>
      <c r="O36" s="4"/>
      <c r="P36" s="4">
        <v>4.5366</v>
      </c>
      <c r="Q36" s="4">
        <v>5.2</v>
      </c>
      <c r="R36" s="4">
        <v>5.65</v>
      </c>
      <c r="S36" s="4">
        <v>6.1</v>
      </c>
      <c r="T36" s="4">
        <v>6.44</v>
      </c>
      <c r="U36" s="4"/>
      <c r="V36" s="4">
        <v>4.9850000000000003</v>
      </c>
      <c r="W36" s="4">
        <v>5.21</v>
      </c>
      <c r="X36" s="4">
        <v>5.23</v>
      </c>
      <c r="Y36" s="4">
        <v>5.2663000000000002</v>
      </c>
      <c r="Z36" s="4"/>
      <c r="AA36" s="4"/>
      <c r="AB36" s="4">
        <v>4.1026999999999996</v>
      </c>
      <c r="AC36" s="4">
        <v>5.0599999999999996</v>
      </c>
      <c r="AD36" s="4">
        <v>5.3559999999999999</v>
      </c>
      <c r="AE36" s="4">
        <v>5.6887999999999996</v>
      </c>
      <c r="AF36" s="4">
        <v>6.2367999999999997</v>
      </c>
      <c r="AG36" s="4"/>
      <c r="AH36" s="4"/>
      <c r="AI36" s="4">
        <v>4.8329000000000004</v>
      </c>
      <c r="AJ36" s="4">
        <v>5.5</v>
      </c>
      <c r="AK36" s="4">
        <v>5.65</v>
      </c>
      <c r="AL36" s="4">
        <v>5.6132</v>
      </c>
      <c r="AM36" s="4"/>
      <c r="AN36" s="4">
        <v>4.5792000000000002</v>
      </c>
      <c r="AO36" s="4">
        <v>4.84</v>
      </c>
      <c r="AP36" s="4">
        <v>5.5724999999999998</v>
      </c>
      <c r="AQ36" s="4">
        <v>5.8041999999999998</v>
      </c>
      <c r="AR36" s="4">
        <v>5.9241000000000001</v>
      </c>
      <c r="AS36" s="4"/>
    </row>
    <row r="37" spans="1:45" x14ac:dyDescent="0.25">
      <c r="A37" s="4">
        <v>33</v>
      </c>
      <c r="B37" s="4">
        <v>1</v>
      </c>
      <c r="C37" s="4">
        <v>160</v>
      </c>
      <c r="D37" s="4">
        <v>4.6589999999999998</v>
      </c>
      <c r="E37" s="4">
        <v>4.9626000000000001</v>
      </c>
      <c r="F37" s="4">
        <v>5.17</v>
      </c>
      <c r="G37" s="4">
        <v>5.5519999999999996</v>
      </c>
      <c r="H37" s="4"/>
      <c r="I37" s="4"/>
      <c r="J37" s="4">
        <v>3</v>
      </c>
      <c r="K37" s="4">
        <v>5.1319999999999997</v>
      </c>
      <c r="L37" s="4">
        <v>5.5716000000000001</v>
      </c>
      <c r="M37" s="4">
        <v>6.44</v>
      </c>
      <c r="N37" s="4">
        <v>6.5349000000000004</v>
      </c>
      <c r="O37" s="4"/>
      <c r="P37" s="4">
        <v>4.49</v>
      </c>
      <c r="Q37" s="4">
        <v>5.2285000000000004</v>
      </c>
      <c r="R37" s="4">
        <v>5.52</v>
      </c>
      <c r="S37" s="4">
        <v>6.1</v>
      </c>
      <c r="T37" s="4">
        <v>6.44</v>
      </c>
      <c r="U37" s="4"/>
      <c r="V37" s="4">
        <v>4.8499999999999996</v>
      </c>
      <c r="W37" s="4">
        <v>5.1074999999999999</v>
      </c>
      <c r="X37" s="4">
        <v>5.28</v>
      </c>
      <c r="Y37" s="4">
        <v>5.3066000000000004</v>
      </c>
      <c r="Z37" s="4"/>
      <c r="AA37" s="4"/>
      <c r="AB37" s="4">
        <v>4.1459999999999999</v>
      </c>
      <c r="AC37" s="4">
        <v>5.0659999999999998</v>
      </c>
      <c r="AD37" s="4">
        <v>5.3840000000000003</v>
      </c>
      <c r="AE37" s="4">
        <v>5.7232000000000003</v>
      </c>
      <c r="AF37" s="4">
        <v>6.2755999999999998</v>
      </c>
      <c r="AG37" s="4"/>
      <c r="AH37" s="4"/>
      <c r="AI37" s="4">
        <v>4.8057999999999996</v>
      </c>
      <c r="AJ37" s="4">
        <v>5.5</v>
      </c>
      <c r="AK37" s="4">
        <v>5.65</v>
      </c>
      <c r="AL37" s="4">
        <v>5.6315</v>
      </c>
      <c r="AM37" s="4"/>
      <c r="AN37" s="4">
        <v>4.6020000000000003</v>
      </c>
      <c r="AO37" s="4">
        <v>4.7</v>
      </c>
      <c r="AP37" s="4">
        <v>5.415</v>
      </c>
      <c r="AQ37" s="4">
        <v>5.8056000000000001</v>
      </c>
      <c r="AR37" s="4">
        <v>5.9282000000000004</v>
      </c>
      <c r="AS37" s="4"/>
    </row>
    <row r="38" spans="1:45" x14ac:dyDescent="0.25">
      <c r="A38" s="4">
        <v>34</v>
      </c>
      <c r="B38" s="4">
        <v>1</v>
      </c>
      <c r="C38" s="4">
        <v>165</v>
      </c>
      <c r="D38" s="4">
        <v>4.6520000000000001</v>
      </c>
      <c r="E38" s="4">
        <v>4.9747000000000003</v>
      </c>
      <c r="F38" s="4">
        <v>5.17</v>
      </c>
      <c r="G38" s="4">
        <v>5.5688000000000004</v>
      </c>
      <c r="H38" s="4"/>
      <c r="I38" s="4"/>
      <c r="J38" s="4">
        <v>2.78</v>
      </c>
      <c r="K38" s="4">
        <v>5.1760000000000002</v>
      </c>
      <c r="L38" s="4">
        <v>5.3544999999999998</v>
      </c>
      <c r="M38" s="4">
        <v>6.44</v>
      </c>
      <c r="N38" s="4">
        <v>6.6109999999999998</v>
      </c>
      <c r="O38" s="4"/>
      <c r="P38" s="4">
        <v>4.4827000000000004</v>
      </c>
      <c r="Q38" s="4">
        <v>5.2569999999999997</v>
      </c>
      <c r="R38" s="4">
        <v>5.39</v>
      </c>
      <c r="S38" s="4">
        <v>6.1</v>
      </c>
      <c r="T38" s="4">
        <v>6.44</v>
      </c>
      <c r="U38" s="4"/>
      <c r="V38" s="4">
        <v>4.7149999999999999</v>
      </c>
      <c r="W38" s="4">
        <v>5.0049999999999999</v>
      </c>
      <c r="X38" s="4">
        <v>5.1843000000000004</v>
      </c>
      <c r="Y38" s="4">
        <v>5.3468999999999998</v>
      </c>
      <c r="Z38" s="4"/>
      <c r="AA38" s="4"/>
      <c r="AB38" s="4">
        <v>4.1893000000000002</v>
      </c>
      <c r="AC38" s="4">
        <v>5.0720000000000001</v>
      </c>
      <c r="AD38" s="4">
        <v>5.4119999999999999</v>
      </c>
      <c r="AE38" s="4">
        <v>5.7576000000000001</v>
      </c>
      <c r="AF38" s="4">
        <v>6.3144</v>
      </c>
      <c r="AG38" s="4"/>
      <c r="AH38" s="4"/>
      <c r="AI38" s="4">
        <v>4.7786999999999997</v>
      </c>
      <c r="AJ38" s="4">
        <v>5.5</v>
      </c>
      <c r="AK38" s="4">
        <v>5.65</v>
      </c>
      <c r="AL38" s="4">
        <v>5.65</v>
      </c>
      <c r="AM38" s="4"/>
      <c r="AN38" s="4">
        <v>4.6247999999999996</v>
      </c>
      <c r="AO38" s="4">
        <v>4.7300000000000004</v>
      </c>
      <c r="AP38" s="4">
        <v>5.2575000000000003</v>
      </c>
      <c r="AQ38" s="4">
        <v>5.8070000000000004</v>
      </c>
      <c r="AR38" s="4">
        <v>5.9322999999999997</v>
      </c>
      <c r="AS38" s="4"/>
    </row>
    <row r="39" spans="1:45" x14ac:dyDescent="0.25">
      <c r="A39" s="4">
        <v>35</v>
      </c>
      <c r="B39" s="4">
        <v>1</v>
      </c>
      <c r="C39" s="4">
        <v>170</v>
      </c>
      <c r="D39" s="4">
        <v>4.6449999999999996</v>
      </c>
      <c r="E39" s="4">
        <v>4.9867999999999997</v>
      </c>
      <c r="F39" s="4">
        <v>5.17</v>
      </c>
      <c r="G39" s="4">
        <v>5.5856000000000003</v>
      </c>
      <c r="H39" s="4"/>
      <c r="I39" s="4"/>
      <c r="J39" s="4">
        <v>2.8130000000000002</v>
      </c>
      <c r="K39" s="4">
        <v>5.22</v>
      </c>
      <c r="L39" s="4">
        <v>5.1374000000000004</v>
      </c>
      <c r="M39" s="4">
        <v>6.44</v>
      </c>
      <c r="N39" s="4">
        <v>6.6871</v>
      </c>
      <c r="O39" s="4"/>
      <c r="P39" s="4">
        <v>4.4753999999999996</v>
      </c>
      <c r="Q39" s="4">
        <v>5.2854999999999999</v>
      </c>
      <c r="R39" s="4">
        <v>5.532</v>
      </c>
      <c r="S39" s="4">
        <v>6.1</v>
      </c>
      <c r="T39" s="4">
        <v>6.44</v>
      </c>
      <c r="U39" s="4"/>
      <c r="V39" s="4">
        <v>4.58</v>
      </c>
      <c r="W39" s="4">
        <v>4.9024999999999999</v>
      </c>
      <c r="X39" s="4">
        <v>5.0885999999999996</v>
      </c>
      <c r="Y39" s="4">
        <v>5.3872</v>
      </c>
      <c r="Z39" s="4"/>
      <c r="AA39" s="4"/>
      <c r="AB39" s="4">
        <v>4.2325999999999997</v>
      </c>
      <c r="AC39" s="4">
        <v>5.0780000000000003</v>
      </c>
      <c r="AD39" s="4">
        <v>5.44</v>
      </c>
      <c r="AE39" s="4">
        <v>5.7919999999999998</v>
      </c>
      <c r="AF39" s="4">
        <v>6.3532000000000002</v>
      </c>
      <c r="AG39" s="4"/>
      <c r="AH39" s="4"/>
      <c r="AI39" s="4">
        <v>4.7515999999999998</v>
      </c>
      <c r="AJ39" s="4">
        <v>5.4633000000000003</v>
      </c>
      <c r="AK39" s="4">
        <v>5.65</v>
      </c>
      <c r="AL39" s="4">
        <v>5.67</v>
      </c>
      <c r="AM39" s="4"/>
      <c r="AN39" s="4">
        <v>4.6475999999999997</v>
      </c>
      <c r="AO39" s="4">
        <v>4.76</v>
      </c>
      <c r="AP39" s="4">
        <v>5.0999999999999996</v>
      </c>
      <c r="AQ39" s="4">
        <v>5.8083999999999998</v>
      </c>
      <c r="AR39" s="4">
        <v>5.9363999999999999</v>
      </c>
      <c r="AS39" s="4"/>
    </row>
    <row r="40" spans="1:45" x14ac:dyDescent="0.25">
      <c r="A40" s="4">
        <v>36</v>
      </c>
      <c r="B40" s="4">
        <v>1</v>
      </c>
      <c r="C40" s="4">
        <v>175</v>
      </c>
      <c r="D40" s="4">
        <v>4.6379999999999999</v>
      </c>
      <c r="E40" s="4">
        <v>4.9988999999999999</v>
      </c>
      <c r="F40" s="4">
        <v>5.17</v>
      </c>
      <c r="G40" s="4">
        <v>5.6024000000000003</v>
      </c>
      <c r="H40" s="4"/>
      <c r="I40" s="4"/>
      <c r="J40" s="4">
        <v>2.8460000000000001</v>
      </c>
      <c r="K40" s="4">
        <v>5.2640000000000002</v>
      </c>
      <c r="L40" s="4">
        <v>4.92</v>
      </c>
      <c r="M40" s="4">
        <v>6.44</v>
      </c>
      <c r="N40" s="4">
        <v>6.7632000000000003</v>
      </c>
      <c r="O40" s="4"/>
      <c r="P40" s="4">
        <v>4.4680999999999997</v>
      </c>
      <c r="Q40" s="4">
        <v>5.3140000000000001</v>
      </c>
      <c r="R40" s="4">
        <v>5.6740000000000004</v>
      </c>
      <c r="S40" s="4">
        <v>6.1</v>
      </c>
      <c r="T40" s="4">
        <v>6.44</v>
      </c>
      <c r="U40" s="4"/>
      <c r="V40" s="4">
        <v>4.4400000000000004</v>
      </c>
      <c r="W40" s="4">
        <v>4.8</v>
      </c>
      <c r="X40" s="4">
        <v>4.9928999999999997</v>
      </c>
      <c r="Y40" s="4">
        <v>5.4275000000000002</v>
      </c>
      <c r="Z40" s="4"/>
      <c r="AA40" s="4"/>
      <c r="AB40" s="4">
        <v>4.2759</v>
      </c>
      <c r="AC40" s="4">
        <v>5.0839999999999996</v>
      </c>
      <c r="AD40" s="4">
        <v>5.468</v>
      </c>
      <c r="AE40" s="4">
        <v>5.8263999999999996</v>
      </c>
      <c r="AF40" s="4">
        <v>6.3920000000000003</v>
      </c>
      <c r="AG40" s="4"/>
      <c r="AH40" s="4"/>
      <c r="AI40" s="4">
        <v>4.7244999999999999</v>
      </c>
      <c r="AJ40" s="4">
        <v>5.4265999999999996</v>
      </c>
      <c r="AK40" s="4">
        <v>5.63</v>
      </c>
      <c r="AL40" s="4">
        <v>5.69</v>
      </c>
      <c r="AM40" s="4"/>
      <c r="AN40" s="4">
        <v>4.67</v>
      </c>
      <c r="AO40" s="4">
        <v>4.79</v>
      </c>
      <c r="AP40" s="4">
        <v>5.05</v>
      </c>
      <c r="AQ40" s="4">
        <v>5.8098000000000001</v>
      </c>
      <c r="AR40" s="4">
        <v>5.9405000000000001</v>
      </c>
      <c r="AS40" s="4"/>
    </row>
    <row r="41" spans="1:45" x14ac:dyDescent="0.25">
      <c r="A41" s="4">
        <v>37</v>
      </c>
      <c r="B41" s="4">
        <v>2</v>
      </c>
      <c r="C41" s="4">
        <v>180</v>
      </c>
      <c r="D41" s="4">
        <v>4.6310000000000002</v>
      </c>
      <c r="E41" s="4">
        <v>5.0110000000000001</v>
      </c>
      <c r="F41" s="4">
        <v>5.17</v>
      </c>
      <c r="G41" s="4">
        <v>5.6192000000000002</v>
      </c>
      <c r="H41" s="4">
        <v>5.34</v>
      </c>
      <c r="I41" s="4">
        <v>5.3</v>
      </c>
      <c r="J41" s="4">
        <v>2.879</v>
      </c>
      <c r="K41" s="4">
        <v>5.3079999999999998</v>
      </c>
      <c r="L41" s="4">
        <v>5.0199999999999996</v>
      </c>
      <c r="M41" s="4">
        <v>6.44</v>
      </c>
      <c r="N41" s="4">
        <v>6.8392999999999997</v>
      </c>
      <c r="O41" s="4"/>
      <c r="P41" s="4">
        <v>4.4607999999999999</v>
      </c>
      <c r="Q41" s="4">
        <v>5.3425000000000002</v>
      </c>
      <c r="R41" s="4">
        <v>5.8159999999999998</v>
      </c>
      <c r="S41" s="4">
        <v>6.1</v>
      </c>
      <c r="T41" s="4">
        <v>6.44</v>
      </c>
      <c r="U41" s="4"/>
      <c r="V41" s="4">
        <v>4.125</v>
      </c>
      <c r="W41" s="4">
        <v>4.7686000000000002</v>
      </c>
      <c r="X41" s="4">
        <v>4.8971999999999998</v>
      </c>
      <c r="Y41" s="4">
        <v>5.4678000000000004</v>
      </c>
      <c r="Z41" s="4"/>
      <c r="AA41" s="4"/>
      <c r="AB41" s="4">
        <v>4.3192000000000004</v>
      </c>
      <c r="AC41" s="4">
        <v>5.09</v>
      </c>
      <c r="AD41" s="4">
        <v>5.4960000000000004</v>
      </c>
      <c r="AE41" s="4">
        <v>5.8608000000000002</v>
      </c>
      <c r="AF41" s="4">
        <v>6.4307999999999996</v>
      </c>
      <c r="AG41" s="4">
        <v>6.17</v>
      </c>
      <c r="AH41" s="4"/>
      <c r="AI41" s="4">
        <v>4.6974</v>
      </c>
      <c r="AJ41" s="4">
        <v>5.3898999999999999</v>
      </c>
      <c r="AK41" s="4">
        <v>5.61</v>
      </c>
      <c r="AL41" s="4">
        <v>5.71</v>
      </c>
      <c r="AM41" s="4">
        <v>5.65</v>
      </c>
      <c r="AN41" s="4">
        <v>4.4424999999999999</v>
      </c>
      <c r="AO41" s="4">
        <v>4.76</v>
      </c>
      <c r="AP41" s="4">
        <v>5</v>
      </c>
      <c r="AQ41" s="4">
        <v>5.8112000000000004</v>
      </c>
      <c r="AR41" s="4">
        <v>5.9446000000000003</v>
      </c>
      <c r="AS41" s="4"/>
    </row>
    <row r="42" spans="1:45" x14ac:dyDescent="0.25">
      <c r="A42" s="4">
        <v>38</v>
      </c>
      <c r="B42" s="4">
        <v>2</v>
      </c>
      <c r="C42" s="4">
        <v>175</v>
      </c>
      <c r="D42" s="4">
        <v>4.6239999999999997</v>
      </c>
      <c r="E42" s="4">
        <v>5.0231000000000003</v>
      </c>
      <c r="F42" s="4">
        <v>5.2125000000000004</v>
      </c>
      <c r="G42" s="4">
        <v>5.6360000000000001</v>
      </c>
      <c r="H42" s="4">
        <v>5.41</v>
      </c>
      <c r="I42" s="4">
        <v>5.3226000000000004</v>
      </c>
      <c r="J42" s="4">
        <v>2.9119999999999999</v>
      </c>
      <c r="K42" s="4">
        <v>5.3520000000000003</v>
      </c>
      <c r="L42" s="4">
        <v>5.12</v>
      </c>
      <c r="M42" s="4">
        <v>6.44</v>
      </c>
      <c r="N42" s="4">
        <v>6.9154</v>
      </c>
      <c r="O42" s="4"/>
      <c r="P42" s="4">
        <v>4.4535</v>
      </c>
      <c r="Q42" s="4">
        <v>5.3710000000000004</v>
      </c>
      <c r="R42" s="4">
        <v>5.9580000000000002</v>
      </c>
      <c r="S42" s="4">
        <v>6.1</v>
      </c>
      <c r="T42" s="4">
        <v>6.44</v>
      </c>
      <c r="U42" s="4"/>
      <c r="V42" s="4">
        <v>3.81</v>
      </c>
      <c r="W42" s="4">
        <v>4.7371999999999996</v>
      </c>
      <c r="X42" s="4">
        <v>4.8014999999999999</v>
      </c>
      <c r="Y42" s="4">
        <v>5.5080999999999998</v>
      </c>
      <c r="Z42" s="4"/>
      <c r="AA42" s="4"/>
      <c r="AB42" s="4">
        <v>4.3624999999999998</v>
      </c>
      <c r="AC42" s="4">
        <v>5.0960000000000001</v>
      </c>
      <c r="AD42" s="4">
        <v>5.524</v>
      </c>
      <c r="AE42" s="4">
        <v>5.8952</v>
      </c>
      <c r="AF42" s="4">
        <v>6.47</v>
      </c>
      <c r="AG42" s="4">
        <v>6.44</v>
      </c>
      <c r="AH42" s="4"/>
      <c r="AI42" s="4">
        <v>4.67</v>
      </c>
      <c r="AJ42" s="4">
        <v>5.3532000000000002</v>
      </c>
      <c r="AK42" s="4">
        <v>5.59</v>
      </c>
      <c r="AL42" s="4">
        <v>5.7324999999999999</v>
      </c>
      <c r="AM42" s="4">
        <v>5.76</v>
      </c>
      <c r="AN42" s="4">
        <v>4.2149999999999999</v>
      </c>
      <c r="AO42" s="4">
        <v>4.7300000000000004</v>
      </c>
      <c r="AP42" s="4">
        <v>4.95</v>
      </c>
      <c r="AQ42" s="4">
        <v>5.8125999999999998</v>
      </c>
      <c r="AR42" s="4">
        <v>5.9486999999999997</v>
      </c>
      <c r="AS42" s="4"/>
    </row>
    <row r="43" spans="1:45" x14ac:dyDescent="0.25">
      <c r="A43" s="4">
        <v>39</v>
      </c>
      <c r="B43" s="4">
        <v>2</v>
      </c>
      <c r="C43" s="4">
        <v>170</v>
      </c>
      <c r="D43" s="4">
        <v>4.617</v>
      </c>
      <c r="E43" s="4">
        <v>5.0351999999999997</v>
      </c>
      <c r="F43" s="4">
        <v>5.2549999999999999</v>
      </c>
      <c r="G43" s="4">
        <v>5.6528</v>
      </c>
      <c r="H43" s="4">
        <v>5.4393000000000002</v>
      </c>
      <c r="I43" s="4">
        <v>5.3452000000000002</v>
      </c>
      <c r="J43" s="4">
        <v>2.9449999999999998</v>
      </c>
      <c r="K43" s="4">
        <v>5.3959999999999999</v>
      </c>
      <c r="L43" s="4">
        <v>5.22</v>
      </c>
      <c r="M43" s="4">
        <v>6.44</v>
      </c>
      <c r="N43" s="4">
        <v>6.9915000000000003</v>
      </c>
      <c r="O43" s="4"/>
      <c r="P43" s="4">
        <v>4.4462000000000002</v>
      </c>
      <c r="Q43" s="4">
        <v>5.3994999999999997</v>
      </c>
      <c r="R43" s="4">
        <v>6.1</v>
      </c>
      <c r="S43" s="4">
        <v>6.1</v>
      </c>
      <c r="T43" s="4">
        <v>6.44</v>
      </c>
      <c r="U43" s="4"/>
      <c r="V43" s="4">
        <v>3.9319999999999999</v>
      </c>
      <c r="W43" s="4">
        <v>4.7058</v>
      </c>
      <c r="X43" s="4">
        <v>4.7058</v>
      </c>
      <c r="Y43" s="4">
        <v>5.5484</v>
      </c>
      <c r="Z43" s="4"/>
      <c r="AA43" s="4"/>
      <c r="AB43" s="4">
        <v>4.4058000000000002</v>
      </c>
      <c r="AC43" s="4">
        <v>5.1020000000000003</v>
      </c>
      <c r="AD43" s="4">
        <v>5.5519999999999996</v>
      </c>
      <c r="AE43" s="4">
        <v>5.93</v>
      </c>
      <c r="AF43" s="4">
        <v>6.4824999999999999</v>
      </c>
      <c r="AG43" s="4">
        <v>6.4667000000000003</v>
      </c>
      <c r="AH43" s="4"/>
      <c r="AI43" s="4">
        <v>4.6725000000000003</v>
      </c>
      <c r="AJ43" s="4">
        <v>5.3164999999999996</v>
      </c>
      <c r="AK43" s="4">
        <v>5.57</v>
      </c>
      <c r="AL43" s="4">
        <v>5.7549999999999999</v>
      </c>
      <c r="AM43" s="4">
        <v>5.76</v>
      </c>
      <c r="AN43" s="4">
        <v>3.9874999999999998</v>
      </c>
      <c r="AO43" s="4">
        <v>4.7</v>
      </c>
      <c r="AP43" s="4">
        <v>4.9000000000000004</v>
      </c>
      <c r="AQ43" s="4">
        <v>5.8140000000000001</v>
      </c>
      <c r="AR43" s="4">
        <v>5.9527999999999999</v>
      </c>
      <c r="AS43" s="4"/>
    </row>
    <row r="44" spans="1:45" x14ac:dyDescent="0.25">
      <c r="A44" s="4">
        <v>40</v>
      </c>
      <c r="B44" s="4">
        <v>2</v>
      </c>
      <c r="C44" s="4">
        <v>165</v>
      </c>
      <c r="D44" s="4">
        <v>4.6100000000000003</v>
      </c>
      <c r="E44" s="4">
        <v>5.0472999999999999</v>
      </c>
      <c r="F44" s="4">
        <v>5.2975000000000003</v>
      </c>
      <c r="G44" s="4">
        <v>5.6696</v>
      </c>
      <c r="H44" s="4">
        <v>5.4686000000000003</v>
      </c>
      <c r="I44" s="4">
        <v>5.3677999999999999</v>
      </c>
      <c r="J44" s="4">
        <v>2.9780000000000002</v>
      </c>
      <c r="K44" s="4">
        <v>5.44</v>
      </c>
      <c r="L44" s="4">
        <v>5.4032999999999998</v>
      </c>
      <c r="M44" s="4">
        <v>6.6180000000000003</v>
      </c>
      <c r="N44" s="4">
        <v>7.0675999999999997</v>
      </c>
      <c r="O44" s="4">
        <v>6.88</v>
      </c>
      <c r="P44" s="4">
        <v>4.4389000000000003</v>
      </c>
      <c r="Q44" s="4">
        <v>5.4279999999999999</v>
      </c>
      <c r="R44" s="4">
        <v>6.1574999999999998</v>
      </c>
      <c r="S44" s="4">
        <v>6.1</v>
      </c>
      <c r="T44" s="4">
        <v>6.44</v>
      </c>
      <c r="U44" s="4"/>
      <c r="V44" s="4">
        <v>4.0540000000000003</v>
      </c>
      <c r="W44" s="4">
        <v>4.6744000000000003</v>
      </c>
      <c r="X44" s="4">
        <v>4.6100000000000003</v>
      </c>
      <c r="Y44" s="4">
        <v>5.5887000000000002</v>
      </c>
      <c r="Z44" s="4"/>
      <c r="AA44" s="4"/>
      <c r="AB44" s="4">
        <v>4.45</v>
      </c>
      <c r="AC44" s="4">
        <v>5.1079999999999997</v>
      </c>
      <c r="AD44" s="4">
        <v>5.58</v>
      </c>
      <c r="AE44" s="4">
        <v>5.9932999999999996</v>
      </c>
      <c r="AF44" s="4">
        <v>6.4950000000000001</v>
      </c>
      <c r="AG44" s="4">
        <v>6.4934000000000003</v>
      </c>
      <c r="AH44" s="4"/>
      <c r="AI44" s="4">
        <v>4.6749999999999998</v>
      </c>
      <c r="AJ44" s="4">
        <v>5.28</v>
      </c>
      <c r="AK44" s="4">
        <v>5.6467000000000001</v>
      </c>
      <c r="AL44" s="4">
        <v>5.7774999999999999</v>
      </c>
      <c r="AM44" s="4">
        <v>5.76</v>
      </c>
      <c r="AN44" s="4">
        <v>3.76</v>
      </c>
      <c r="AO44" s="4">
        <v>4.67</v>
      </c>
      <c r="AP44" s="4">
        <v>4.8499999999999996</v>
      </c>
      <c r="AQ44" s="4">
        <v>5.8154000000000003</v>
      </c>
      <c r="AR44" s="4">
        <v>5.9569000000000001</v>
      </c>
      <c r="AS44" s="4"/>
    </row>
    <row r="45" spans="1:45" x14ac:dyDescent="0.25">
      <c r="A45" s="4">
        <v>41</v>
      </c>
      <c r="B45" s="4">
        <v>2</v>
      </c>
      <c r="C45" s="4">
        <v>160</v>
      </c>
      <c r="D45" s="4">
        <v>4.6100000000000003</v>
      </c>
      <c r="E45" s="4">
        <v>5.0599999999999996</v>
      </c>
      <c r="F45" s="4">
        <v>5.34</v>
      </c>
      <c r="G45" s="4">
        <v>5.6863999999999999</v>
      </c>
      <c r="H45" s="4">
        <v>5.4978999999999996</v>
      </c>
      <c r="I45" s="4">
        <v>5.3903999999999996</v>
      </c>
      <c r="J45" s="4">
        <v>3.0110000000000001</v>
      </c>
      <c r="K45" s="4">
        <v>5.484</v>
      </c>
      <c r="L45" s="4">
        <v>5.5865999999999998</v>
      </c>
      <c r="M45" s="4">
        <v>6.7960000000000003</v>
      </c>
      <c r="N45" s="4">
        <v>7.1436999999999999</v>
      </c>
      <c r="O45" s="4">
        <v>6.88</v>
      </c>
      <c r="P45" s="4">
        <v>4.4316000000000004</v>
      </c>
      <c r="Q45" s="4">
        <v>5.4565000000000001</v>
      </c>
      <c r="R45" s="4">
        <v>6.2149999999999999</v>
      </c>
      <c r="S45" s="4">
        <v>6.2032999999999996</v>
      </c>
      <c r="T45" s="4">
        <v>6.44</v>
      </c>
      <c r="U45" s="4"/>
      <c r="V45" s="4">
        <v>4.1760000000000002</v>
      </c>
      <c r="W45" s="4">
        <v>4.6429999999999998</v>
      </c>
      <c r="X45" s="4">
        <v>4.7625000000000002</v>
      </c>
      <c r="Y45" s="4">
        <v>5.6289999999999996</v>
      </c>
      <c r="Z45" s="4"/>
      <c r="AA45" s="4"/>
      <c r="AB45" s="4">
        <v>4.4325000000000001</v>
      </c>
      <c r="AC45" s="4">
        <v>5.1139999999999999</v>
      </c>
      <c r="AD45" s="4">
        <v>5.6749999999999998</v>
      </c>
      <c r="AE45" s="4">
        <v>6.0566000000000004</v>
      </c>
      <c r="AF45" s="4">
        <v>6.5075000000000003</v>
      </c>
      <c r="AG45" s="4">
        <v>6.52</v>
      </c>
      <c r="AH45" s="4"/>
      <c r="AI45" s="4">
        <v>4.6775000000000002</v>
      </c>
      <c r="AJ45" s="4">
        <v>5.31</v>
      </c>
      <c r="AK45" s="4">
        <v>5.7233999999999998</v>
      </c>
      <c r="AL45" s="4">
        <v>5.8</v>
      </c>
      <c r="AM45" s="4">
        <v>5.73</v>
      </c>
      <c r="AN45" s="4">
        <v>3.84</v>
      </c>
      <c r="AO45" s="4">
        <v>4.6399999999999997</v>
      </c>
      <c r="AP45" s="4">
        <v>4.8</v>
      </c>
      <c r="AQ45" s="4">
        <v>5.8167999999999997</v>
      </c>
      <c r="AR45" s="4">
        <v>5.9610000000000003</v>
      </c>
      <c r="AS45" s="4"/>
    </row>
    <row r="46" spans="1:45" x14ac:dyDescent="0.25">
      <c r="A46" s="4">
        <v>42</v>
      </c>
      <c r="B46" s="4">
        <v>2</v>
      </c>
      <c r="C46" s="4">
        <v>155</v>
      </c>
      <c r="D46" s="4">
        <v>4.6100000000000003</v>
      </c>
      <c r="E46" s="4">
        <v>5.2350000000000003</v>
      </c>
      <c r="F46" s="4">
        <v>5.4249999999999998</v>
      </c>
      <c r="G46" s="4">
        <v>5.7031999999999998</v>
      </c>
      <c r="H46" s="4">
        <v>5.5271999999999997</v>
      </c>
      <c r="I46" s="4">
        <v>5.4130000000000003</v>
      </c>
      <c r="J46" s="4">
        <v>3.044</v>
      </c>
      <c r="K46" s="4">
        <v>5.5279999999999996</v>
      </c>
      <c r="L46" s="4">
        <v>5.77</v>
      </c>
      <c r="M46" s="4">
        <v>6.9740000000000002</v>
      </c>
      <c r="N46" s="4">
        <v>7.22</v>
      </c>
      <c r="O46" s="4">
        <v>6.86</v>
      </c>
      <c r="P46" s="4">
        <v>4.4242999999999997</v>
      </c>
      <c r="Q46" s="4">
        <v>5.4850000000000003</v>
      </c>
      <c r="R46" s="4">
        <v>6.2725</v>
      </c>
      <c r="S46" s="4">
        <v>6.3066000000000004</v>
      </c>
      <c r="T46" s="4">
        <v>6.44</v>
      </c>
      <c r="U46" s="4">
        <v>6.1</v>
      </c>
      <c r="V46" s="4">
        <v>4.298</v>
      </c>
      <c r="W46" s="4">
        <v>4.6116000000000001</v>
      </c>
      <c r="X46" s="4">
        <v>4.915</v>
      </c>
      <c r="Y46" s="4">
        <v>5.6692999999999998</v>
      </c>
      <c r="Z46" s="4"/>
      <c r="AA46" s="4"/>
      <c r="AB46" s="4">
        <v>4.415</v>
      </c>
      <c r="AC46" s="4">
        <v>5.12</v>
      </c>
      <c r="AD46" s="4">
        <v>5.77</v>
      </c>
      <c r="AE46" s="4">
        <v>6.12</v>
      </c>
      <c r="AF46" s="4">
        <v>6.52</v>
      </c>
      <c r="AG46" s="4">
        <v>6.6550000000000002</v>
      </c>
      <c r="AH46" s="4"/>
      <c r="AI46" s="4">
        <v>4.68</v>
      </c>
      <c r="AJ46" s="4">
        <v>5.34</v>
      </c>
      <c r="AK46" s="4">
        <v>5.8</v>
      </c>
      <c r="AL46" s="4">
        <v>5.7786</v>
      </c>
      <c r="AM46" s="4">
        <v>5.7176999999999998</v>
      </c>
      <c r="AN46" s="4">
        <v>3.92</v>
      </c>
      <c r="AO46" s="4">
        <v>4.6100000000000003</v>
      </c>
      <c r="AP46" s="4">
        <v>4.75</v>
      </c>
      <c r="AQ46" s="4">
        <v>5.8182</v>
      </c>
      <c r="AR46" s="4">
        <v>5.9650999999999996</v>
      </c>
      <c r="AS46" s="4"/>
    </row>
    <row r="47" spans="1:45" x14ac:dyDescent="0.25">
      <c r="A47" s="4">
        <v>43</v>
      </c>
      <c r="B47" s="4">
        <v>2</v>
      </c>
      <c r="C47" s="4">
        <v>150</v>
      </c>
      <c r="D47" s="4">
        <v>4.6100000000000003</v>
      </c>
      <c r="E47" s="4">
        <v>5.41</v>
      </c>
      <c r="F47" s="4">
        <v>5.51</v>
      </c>
      <c r="G47" s="4">
        <v>5.72</v>
      </c>
      <c r="H47" s="4">
        <v>5.5564999999999998</v>
      </c>
      <c r="I47" s="4">
        <v>5.4356</v>
      </c>
      <c r="J47" s="4">
        <v>3.077</v>
      </c>
      <c r="K47" s="4">
        <v>5.5720000000000001</v>
      </c>
      <c r="L47" s="4">
        <v>5.8825000000000003</v>
      </c>
      <c r="M47" s="4">
        <v>7.1520000000000001</v>
      </c>
      <c r="N47" s="4">
        <v>7.2750000000000004</v>
      </c>
      <c r="O47" s="4">
        <v>6.84</v>
      </c>
      <c r="P47" s="4">
        <v>4.4169999999999998</v>
      </c>
      <c r="Q47" s="4">
        <v>5.5134999999999996</v>
      </c>
      <c r="R47" s="4">
        <v>6.33</v>
      </c>
      <c r="S47" s="4">
        <v>6.41</v>
      </c>
      <c r="T47" s="4">
        <v>6.44</v>
      </c>
      <c r="U47" s="4">
        <v>6.1340000000000003</v>
      </c>
      <c r="V47" s="4">
        <v>4.42</v>
      </c>
      <c r="W47" s="4">
        <v>4.58</v>
      </c>
      <c r="X47" s="4">
        <v>5.0674999999999999</v>
      </c>
      <c r="Y47" s="4">
        <v>5.7096</v>
      </c>
      <c r="Z47" s="4"/>
      <c r="AA47" s="4"/>
      <c r="AB47" s="4">
        <v>4.3975</v>
      </c>
      <c r="AC47" s="4">
        <v>5.1260000000000003</v>
      </c>
      <c r="AD47" s="4">
        <v>5.8083</v>
      </c>
      <c r="AE47" s="4">
        <v>6.1467000000000001</v>
      </c>
      <c r="AF47" s="4">
        <v>6.5029000000000003</v>
      </c>
      <c r="AG47" s="4">
        <v>6.79</v>
      </c>
      <c r="AH47" s="4"/>
      <c r="AI47" s="4">
        <v>4.6825000000000001</v>
      </c>
      <c r="AJ47" s="4">
        <v>5.42</v>
      </c>
      <c r="AK47" s="4">
        <v>5.6849999999999996</v>
      </c>
      <c r="AL47" s="4">
        <v>5.7572000000000001</v>
      </c>
      <c r="AM47" s="4">
        <v>5.7054</v>
      </c>
      <c r="AN47" s="4">
        <v>4</v>
      </c>
      <c r="AO47" s="4">
        <v>4.58</v>
      </c>
      <c r="AP47" s="4">
        <v>4.7</v>
      </c>
      <c r="AQ47" s="4">
        <v>5.8196000000000003</v>
      </c>
      <c r="AR47" s="4">
        <v>5.9691999999999998</v>
      </c>
      <c r="AS47" s="4"/>
    </row>
    <row r="48" spans="1:45" x14ac:dyDescent="0.25">
      <c r="A48" s="4">
        <v>44</v>
      </c>
      <c r="B48" s="4">
        <v>2</v>
      </c>
      <c r="C48" s="4">
        <v>145</v>
      </c>
      <c r="D48" s="4">
        <v>4.6100000000000003</v>
      </c>
      <c r="E48" s="4">
        <v>5.4432999999999998</v>
      </c>
      <c r="F48" s="4">
        <v>5.5644</v>
      </c>
      <c r="G48" s="4">
        <v>5.72</v>
      </c>
      <c r="H48" s="4">
        <v>5.5857999999999999</v>
      </c>
      <c r="I48" s="4">
        <v>5.4581999999999997</v>
      </c>
      <c r="J48" s="4">
        <v>3.11</v>
      </c>
      <c r="K48" s="4">
        <v>5.6159999999999997</v>
      </c>
      <c r="L48" s="4">
        <v>5.9950000000000001</v>
      </c>
      <c r="M48" s="4">
        <v>7.33</v>
      </c>
      <c r="N48" s="4">
        <v>7.33</v>
      </c>
      <c r="O48" s="4">
        <v>6.82</v>
      </c>
      <c r="P48" s="4">
        <v>4.41</v>
      </c>
      <c r="Q48" s="4">
        <v>5.5419999999999998</v>
      </c>
      <c r="R48" s="4">
        <v>6.3070000000000004</v>
      </c>
      <c r="S48" s="4">
        <v>6.44</v>
      </c>
      <c r="T48" s="4">
        <v>6.5533000000000001</v>
      </c>
      <c r="U48" s="4">
        <v>6.1680000000000001</v>
      </c>
      <c r="V48" s="4">
        <v>4.4358000000000004</v>
      </c>
      <c r="W48" s="4">
        <v>4.6433</v>
      </c>
      <c r="X48" s="4">
        <v>5.22</v>
      </c>
      <c r="Y48" s="4">
        <v>5.7499000000000002</v>
      </c>
      <c r="Z48" s="4"/>
      <c r="AA48" s="4"/>
      <c r="AB48" s="4">
        <v>4.38</v>
      </c>
      <c r="AC48" s="4">
        <v>5.1319999999999997</v>
      </c>
      <c r="AD48" s="4">
        <v>5.8465999999999996</v>
      </c>
      <c r="AE48" s="4">
        <v>6.1734</v>
      </c>
      <c r="AF48" s="4">
        <v>6.4858000000000002</v>
      </c>
      <c r="AG48" s="4">
        <v>6.67</v>
      </c>
      <c r="AH48" s="4"/>
      <c r="AI48" s="4">
        <v>4.6849999999999996</v>
      </c>
      <c r="AJ48" s="4">
        <v>5.5</v>
      </c>
      <c r="AK48" s="4">
        <v>5.57</v>
      </c>
      <c r="AL48" s="4">
        <v>5.7358000000000002</v>
      </c>
      <c r="AM48" s="4">
        <v>5.6931000000000003</v>
      </c>
      <c r="AN48" s="4">
        <v>4.08</v>
      </c>
      <c r="AO48" s="4">
        <v>4.7350000000000003</v>
      </c>
      <c r="AP48" s="4">
        <v>4.8567</v>
      </c>
      <c r="AQ48" s="4">
        <v>5.8209999999999997</v>
      </c>
      <c r="AR48" s="4">
        <v>5.9733000000000001</v>
      </c>
      <c r="AS48" s="4"/>
    </row>
    <row r="49" spans="1:45" x14ac:dyDescent="0.25">
      <c r="A49" s="4">
        <v>45</v>
      </c>
      <c r="B49" s="4">
        <v>2</v>
      </c>
      <c r="C49" s="4">
        <v>140</v>
      </c>
      <c r="D49" s="4">
        <v>4.7080000000000002</v>
      </c>
      <c r="E49" s="4">
        <v>5.4766000000000004</v>
      </c>
      <c r="F49" s="4">
        <v>5.6188000000000002</v>
      </c>
      <c r="G49" s="4">
        <v>5.72</v>
      </c>
      <c r="H49" s="4">
        <v>5.6151</v>
      </c>
      <c r="I49" s="4">
        <v>5.4808000000000003</v>
      </c>
      <c r="J49" s="4">
        <v>3.1924999999999999</v>
      </c>
      <c r="K49" s="4">
        <v>5.66</v>
      </c>
      <c r="L49" s="4">
        <v>6.1074999999999999</v>
      </c>
      <c r="M49" s="4">
        <v>7.33</v>
      </c>
      <c r="N49" s="4">
        <v>7.25</v>
      </c>
      <c r="O49" s="4">
        <v>6.8</v>
      </c>
      <c r="P49" s="4">
        <v>4.37</v>
      </c>
      <c r="Q49" s="4">
        <v>5.57</v>
      </c>
      <c r="R49" s="4">
        <v>6.2839999999999998</v>
      </c>
      <c r="S49" s="4">
        <v>6.47</v>
      </c>
      <c r="T49" s="4">
        <v>6.6665999999999999</v>
      </c>
      <c r="U49" s="4">
        <v>6.202</v>
      </c>
      <c r="V49" s="4">
        <v>4.4516</v>
      </c>
      <c r="W49" s="4">
        <v>4.7065999999999999</v>
      </c>
      <c r="X49" s="4">
        <v>5.3724999999999996</v>
      </c>
      <c r="Y49" s="4">
        <v>5.7901999999999996</v>
      </c>
      <c r="Z49" s="4"/>
      <c r="AA49" s="4"/>
      <c r="AB49" s="4">
        <v>4.3624999999999998</v>
      </c>
      <c r="AC49" s="4">
        <v>5.1379999999999999</v>
      </c>
      <c r="AD49" s="4">
        <v>5.8849</v>
      </c>
      <c r="AE49" s="4">
        <v>6.2000999999999999</v>
      </c>
      <c r="AF49" s="4">
        <v>6.4687000000000001</v>
      </c>
      <c r="AG49" s="4">
        <v>6.55</v>
      </c>
      <c r="AH49" s="4"/>
      <c r="AI49" s="4">
        <v>4.6875</v>
      </c>
      <c r="AJ49" s="4">
        <v>5.4885999999999999</v>
      </c>
      <c r="AK49" s="4">
        <v>5.5867000000000004</v>
      </c>
      <c r="AL49" s="4">
        <v>5.7144000000000004</v>
      </c>
      <c r="AM49" s="4">
        <v>5.6807999999999996</v>
      </c>
      <c r="AN49" s="4">
        <v>4.16</v>
      </c>
      <c r="AO49" s="4">
        <v>4.8899999999999997</v>
      </c>
      <c r="AP49" s="4">
        <v>5.0133999999999999</v>
      </c>
      <c r="AQ49" s="4">
        <v>5.8224</v>
      </c>
      <c r="AR49" s="4">
        <v>5.9774000000000003</v>
      </c>
      <c r="AS49" s="4"/>
    </row>
    <row r="50" spans="1:45" x14ac:dyDescent="0.25">
      <c r="A50" s="4">
        <v>46</v>
      </c>
      <c r="B50" s="4">
        <v>2</v>
      </c>
      <c r="C50" s="4">
        <v>135</v>
      </c>
      <c r="D50" s="4">
        <v>4.806</v>
      </c>
      <c r="E50" s="4">
        <v>5.51</v>
      </c>
      <c r="F50" s="4">
        <v>5.6731999999999996</v>
      </c>
      <c r="G50" s="4">
        <v>5.72</v>
      </c>
      <c r="H50" s="4">
        <v>5.6444000000000001</v>
      </c>
      <c r="I50" s="4">
        <v>5.5034000000000001</v>
      </c>
      <c r="J50" s="4">
        <v>3.2749999999999999</v>
      </c>
      <c r="K50" s="4">
        <v>5.33</v>
      </c>
      <c r="L50" s="4">
        <v>6.22</v>
      </c>
      <c r="M50" s="4">
        <v>7.1817000000000002</v>
      </c>
      <c r="N50" s="4">
        <v>7.1162000000000001</v>
      </c>
      <c r="O50" s="4">
        <v>6.78</v>
      </c>
      <c r="P50" s="4">
        <v>4.33</v>
      </c>
      <c r="Q50" s="4">
        <v>5.5549999999999997</v>
      </c>
      <c r="R50" s="4">
        <v>6.2610000000000001</v>
      </c>
      <c r="S50" s="4">
        <v>6.4663000000000004</v>
      </c>
      <c r="T50" s="4">
        <v>6.78</v>
      </c>
      <c r="U50" s="4">
        <v>6.2359999999999998</v>
      </c>
      <c r="V50" s="4">
        <v>4.4673999999999996</v>
      </c>
      <c r="W50" s="4">
        <v>4.7699999999999996</v>
      </c>
      <c r="X50" s="4">
        <v>5.5250000000000004</v>
      </c>
      <c r="Y50" s="4">
        <v>5.8304999999999998</v>
      </c>
      <c r="Z50" s="4"/>
      <c r="AA50" s="4"/>
      <c r="AB50" s="4">
        <v>4.3449999999999998</v>
      </c>
      <c r="AC50" s="4">
        <v>5.1440000000000001</v>
      </c>
      <c r="AD50" s="4">
        <v>5.9231999999999996</v>
      </c>
      <c r="AE50" s="4">
        <v>6.2267999999999999</v>
      </c>
      <c r="AF50" s="4">
        <v>6.4516</v>
      </c>
      <c r="AG50" s="4">
        <v>6.5632999999999999</v>
      </c>
      <c r="AH50" s="4"/>
      <c r="AI50" s="4">
        <v>4.6900000000000004</v>
      </c>
      <c r="AJ50" s="4">
        <v>5.4771999999999998</v>
      </c>
      <c r="AK50" s="4">
        <v>5.6033999999999997</v>
      </c>
      <c r="AL50" s="4">
        <v>5.6929999999999996</v>
      </c>
      <c r="AM50" s="4">
        <v>5.6684999999999999</v>
      </c>
      <c r="AN50" s="4">
        <v>4.24</v>
      </c>
      <c r="AO50" s="4">
        <v>4.9657</v>
      </c>
      <c r="AP50" s="4">
        <v>5.17</v>
      </c>
      <c r="AQ50" s="4">
        <v>5.8238000000000003</v>
      </c>
      <c r="AR50" s="4">
        <v>5.9814999999999996</v>
      </c>
      <c r="AS50" s="4"/>
    </row>
    <row r="51" spans="1:45" x14ac:dyDescent="0.25">
      <c r="A51" s="4">
        <v>47</v>
      </c>
      <c r="B51" s="4">
        <v>2</v>
      </c>
      <c r="C51" s="4">
        <v>130</v>
      </c>
      <c r="D51" s="4">
        <v>4.9039999999999999</v>
      </c>
      <c r="E51" s="4">
        <v>5.5617000000000001</v>
      </c>
      <c r="F51" s="4">
        <v>5.7275999999999998</v>
      </c>
      <c r="G51" s="4">
        <v>5.72</v>
      </c>
      <c r="H51" s="4">
        <v>5.6737000000000002</v>
      </c>
      <c r="I51" s="4">
        <v>5.5259999999999998</v>
      </c>
      <c r="J51" s="4">
        <v>3.3574999999999999</v>
      </c>
      <c r="K51" s="4">
        <v>5</v>
      </c>
      <c r="L51" s="4">
        <v>6.13</v>
      </c>
      <c r="M51" s="4">
        <v>7.0334000000000003</v>
      </c>
      <c r="N51" s="4">
        <v>6.9824000000000002</v>
      </c>
      <c r="O51" s="4">
        <v>6.76</v>
      </c>
      <c r="P51" s="4">
        <v>4.29</v>
      </c>
      <c r="Q51" s="4">
        <v>5.54</v>
      </c>
      <c r="R51" s="4">
        <v>6.2380000000000004</v>
      </c>
      <c r="S51" s="4">
        <v>6.4626000000000001</v>
      </c>
      <c r="T51" s="4">
        <v>6.78</v>
      </c>
      <c r="U51" s="4">
        <v>6.27</v>
      </c>
      <c r="V51" s="4">
        <v>4.4832000000000001</v>
      </c>
      <c r="W51" s="4">
        <v>5.085</v>
      </c>
      <c r="X51" s="4">
        <v>5.6775000000000002</v>
      </c>
      <c r="Y51" s="4">
        <v>5.8708</v>
      </c>
      <c r="Z51" s="4"/>
      <c r="AA51" s="4"/>
      <c r="AB51" s="4">
        <v>4.3274999999999997</v>
      </c>
      <c r="AC51" s="4">
        <v>5.15</v>
      </c>
      <c r="AD51" s="4">
        <v>5.9615</v>
      </c>
      <c r="AE51" s="4">
        <v>6.2534999999999998</v>
      </c>
      <c r="AF51" s="4">
        <v>6.4344999999999999</v>
      </c>
      <c r="AG51" s="4">
        <v>6.5766</v>
      </c>
      <c r="AH51" s="4"/>
      <c r="AI51" s="4">
        <v>4.7</v>
      </c>
      <c r="AJ51" s="4">
        <v>5.4657999999999998</v>
      </c>
      <c r="AK51" s="4">
        <v>5.62</v>
      </c>
      <c r="AL51" s="4">
        <v>5.6715999999999998</v>
      </c>
      <c r="AM51" s="4">
        <v>5.6562000000000001</v>
      </c>
      <c r="AN51" s="4">
        <v>4.32</v>
      </c>
      <c r="AO51" s="4">
        <v>5.0414000000000003</v>
      </c>
      <c r="AP51" s="4">
        <v>5.26</v>
      </c>
      <c r="AQ51" s="4">
        <v>5.8251999999999997</v>
      </c>
      <c r="AR51" s="4">
        <v>5.9855999999999998</v>
      </c>
      <c r="AS51" s="4"/>
    </row>
    <row r="52" spans="1:45" x14ac:dyDescent="0.25">
      <c r="A52" s="4">
        <v>48</v>
      </c>
      <c r="B52" s="4">
        <v>2</v>
      </c>
      <c r="C52" s="4">
        <v>125</v>
      </c>
      <c r="D52" s="4">
        <v>5.0019999999999998</v>
      </c>
      <c r="E52" s="4">
        <v>5.6134000000000004</v>
      </c>
      <c r="F52" s="4">
        <v>5.782</v>
      </c>
      <c r="G52" s="4">
        <v>5.72</v>
      </c>
      <c r="H52" s="4">
        <v>5.7030000000000003</v>
      </c>
      <c r="I52" s="4">
        <v>5.5486000000000004</v>
      </c>
      <c r="J52" s="4">
        <v>3.44</v>
      </c>
      <c r="K52" s="4">
        <v>4.84</v>
      </c>
      <c r="L52" s="4">
        <v>6.04</v>
      </c>
      <c r="M52" s="4">
        <v>6.8851000000000004</v>
      </c>
      <c r="N52" s="4">
        <v>6.8486000000000002</v>
      </c>
      <c r="O52" s="4">
        <v>6.74</v>
      </c>
      <c r="P52" s="4">
        <v>4.4362000000000004</v>
      </c>
      <c r="Q52" s="4">
        <v>5.5250000000000004</v>
      </c>
      <c r="R52" s="4">
        <v>6.2149999999999999</v>
      </c>
      <c r="S52" s="4">
        <v>6.4588999999999999</v>
      </c>
      <c r="T52" s="4">
        <v>6.7249999999999996</v>
      </c>
      <c r="U52" s="4">
        <v>6.3040000000000003</v>
      </c>
      <c r="V52" s="4">
        <v>4.4989999999999997</v>
      </c>
      <c r="W52" s="4">
        <v>5.4</v>
      </c>
      <c r="X52" s="4">
        <v>5.83</v>
      </c>
      <c r="Y52" s="4">
        <v>5.9111000000000002</v>
      </c>
      <c r="Z52" s="4"/>
      <c r="AA52" s="4"/>
      <c r="AB52" s="4">
        <v>4.3099999999999996</v>
      </c>
      <c r="AC52" s="4">
        <v>5.1559999999999997</v>
      </c>
      <c r="AD52" s="4">
        <v>6</v>
      </c>
      <c r="AE52" s="4">
        <v>6.28</v>
      </c>
      <c r="AF52" s="4">
        <v>6.4173999999999998</v>
      </c>
      <c r="AG52" s="4">
        <v>6.59</v>
      </c>
      <c r="AH52" s="4"/>
      <c r="AI52" s="4">
        <v>4.71</v>
      </c>
      <c r="AJ52" s="4">
        <v>5.4543999999999997</v>
      </c>
      <c r="AK52" s="4">
        <v>5.6040000000000001</v>
      </c>
      <c r="AL52" s="4">
        <v>5.65</v>
      </c>
      <c r="AM52" s="4">
        <v>5.6439000000000004</v>
      </c>
      <c r="AN52" s="4">
        <v>4.4000000000000004</v>
      </c>
      <c r="AO52" s="4">
        <v>5.1170999999999998</v>
      </c>
      <c r="AP52" s="4">
        <v>5.45</v>
      </c>
      <c r="AQ52" s="4">
        <v>5.8266</v>
      </c>
      <c r="AR52" s="4">
        <v>5.99</v>
      </c>
      <c r="AS52" s="4"/>
    </row>
    <row r="53" spans="1:45" x14ac:dyDescent="0.25">
      <c r="A53" s="4">
        <v>49</v>
      </c>
      <c r="B53" s="4">
        <v>2</v>
      </c>
      <c r="C53" s="4">
        <v>120</v>
      </c>
      <c r="D53" s="4">
        <v>5.0999999999999996</v>
      </c>
      <c r="E53" s="4">
        <v>5.6650999999999998</v>
      </c>
      <c r="F53" s="4">
        <v>5.8364000000000003</v>
      </c>
      <c r="G53" s="4">
        <v>5.72</v>
      </c>
      <c r="H53" s="4">
        <v>5.7323000000000004</v>
      </c>
      <c r="I53" s="4">
        <v>5.5712000000000002</v>
      </c>
      <c r="J53" s="4">
        <v>3.2932999999999999</v>
      </c>
      <c r="K53" s="4">
        <v>4.68</v>
      </c>
      <c r="L53" s="4">
        <v>5.95</v>
      </c>
      <c r="M53" s="4">
        <v>6.7367999999999997</v>
      </c>
      <c r="N53" s="4">
        <v>6.7148000000000003</v>
      </c>
      <c r="O53" s="4">
        <v>6.72</v>
      </c>
      <c r="P53" s="4">
        <v>4.5823999999999998</v>
      </c>
      <c r="Q53" s="4">
        <v>5.51</v>
      </c>
      <c r="R53" s="4">
        <v>6.1920000000000002</v>
      </c>
      <c r="S53" s="4">
        <v>6.4551999999999996</v>
      </c>
      <c r="T53" s="4">
        <v>6.67</v>
      </c>
      <c r="U53" s="4">
        <v>6.3380000000000001</v>
      </c>
      <c r="V53" s="4">
        <v>4.5148000000000001</v>
      </c>
      <c r="W53" s="4">
        <v>5.4</v>
      </c>
      <c r="X53" s="4">
        <v>5.92</v>
      </c>
      <c r="Y53" s="4">
        <v>5.95</v>
      </c>
      <c r="Z53" s="4"/>
      <c r="AA53" s="4"/>
      <c r="AB53" s="4">
        <v>4.2925000000000004</v>
      </c>
      <c r="AC53" s="4">
        <v>5.1619999999999999</v>
      </c>
      <c r="AD53" s="4">
        <v>5.9367000000000001</v>
      </c>
      <c r="AE53" s="4">
        <v>6.1867000000000001</v>
      </c>
      <c r="AF53" s="4">
        <v>6.4</v>
      </c>
      <c r="AG53" s="4">
        <v>6.5250000000000004</v>
      </c>
      <c r="AH53" s="4"/>
      <c r="AI53" s="4">
        <v>4.6966999999999999</v>
      </c>
      <c r="AJ53" s="4">
        <v>5.4429999999999996</v>
      </c>
      <c r="AK53" s="4">
        <v>5.5880000000000001</v>
      </c>
      <c r="AL53" s="4">
        <v>5.64</v>
      </c>
      <c r="AM53" s="4">
        <v>5.6315999999999997</v>
      </c>
      <c r="AN53" s="4">
        <v>4.4800000000000004</v>
      </c>
      <c r="AO53" s="4">
        <v>5.1928000000000001</v>
      </c>
      <c r="AP53" s="4">
        <v>5.53</v>
      </c>
      <c r="AQ53" s="4">
        <v>5.8280000000000003</v>
      </c>
      <c r="AR53" s="4">
        <v>5.95</v>
      </c>
      <c r="AS53" s="4"/>
    </row>
    <row r="54" spans="1:45" x14ac:dyDescent="0.25">
      <c r="A54" s="4">
        <v>50</v>
      </c>
      <c r="B54" s="4">
        <v>2</v>
      </c>
      <c r="C54" s="4">
        <v>115</v>
      </c>
      <c r="D54" s="4">
        <v>5.2</v>
      </c>
      <c r="E54" s="4">
        <v>5.7168000000000001</v>
      </c>
      <c r="F54" s="4">
        <v>5.8907999999999996</v>
      </c>
      <c r="G54" s="4">
        <v>5.79</v>
      </c>
      <c r="H54" s="4">
        <v>5.7615999999999996</v>
      </c>
      <c r="I54" s="4">
        <v>5.5937999999999999</v>
      </c>
      <c r="J54" s="4">
        <v>3.1465999999999998</v>
      </c>
      <c r="K54" s="4">
        <v>4.5199999999999996</v>
      </c>
      <c r="L54" s="4">
        <v>5.86</v>
      </c>
      <c r="M54" s="4">
        <v>6.5884999999999998</v>
      </c>
      <c r="N54" s="4">
        <v>6.5810000000000004</v>
      </c>
      <c r="O54" s="4">
        <v>6.7</v>
      </c>
      <c r="P54" s="4">
        <v>4.7286000000000001</v>
      </c>
      <c r="Q54" s="4">
        <v>5.4950000000000001</v>
      </c>
      <c r="R54" s="4">
        <v>6.1689999999999996</v>
      </c>
      <c r="S54" s="4">
        <v>6.4515000000000002</v>
      </c>
      <c r="T54" s="4">
        <v>6.67</v>
      </c>
      <c r="U54" s="4">
        <v>6.3719999999999999</v>
      </c>
      <c r="V54" s="4">
        <v>4.5305999999999997</v>
      </c>
      <c r="W54" s="4">
        <v>5.4</v>
      </c>
      <c r="X54" s="4">
        <v>5.9349999999999996</v>
      </c>
      <c r="Y54" s="4">
        <v>5.95</v>
      </c>
      <c r="Z54" s="4">
        <v>5.95</v>
      </c>
      <c r="AA54" s="4"/>
      <c r="AB54" s="4">
        <v>4.2750000000000004</v>
      </c>
      <c r="AC54" s="4">
        <v>5.1680000000000001</v>
      </c>
      <c r="AD54" s="4">
        <v>5.8734000000000002</v>
      </c>
      <c r="AE54" s="4">
        <v>6.0933999999999999</v>
      </c>
      <c r="AF54" s="4">
        <v>6.3425000000000002</v>
      </c>
      <c r="AG54" s="4">
        <v>6.46</v>
      </c>
      <c r="AH54" s="4"/>
      <c r="AI54" s="4">
        <v>4.6833999999999998</v>
      </c>
      <c r="AJ54" s="4">
        <v>5.4316000000000004</v>
      </c>
      <c r="AK54" s="4">
        <v>5.5720000000000001</v>
      </c>
      <c r="AL54" s="4">
        <v>5.63</v>
      </c>
      <c r="AM54" s="4">
        <v>5.6193</v>
      </c>
      <c r="AN54" s="4">
        <v>4.47</v>
      </c>
      <c r="AO54" s="4">
        <v>5.2685000000000004</v>
      </c>
      <c r="AP54" s="4">
        <v>5.61</v>
      </c>
      <c r="AQ54" s="4">
        <v>5.8293999999999997</v>
      </c>
      <c r="AR54" s="4">
        <v>5.91</v>
      </c>
      <c r="AS54" s="4"/>
    </row>
    <row r="55" spans="1:45" x14ac:dyDescent="0.25">
      <c r="A55" s="4">
        <v>51</v>
      </c>
      <c r="B55" s="4">
        <v>2</v>
      </c>
      <c r="C55" s="4">
        <v>110</v>
      </c>
      <c r="D55" s="4">
        <v>5.3</v>
      </c>
      <c r="E55" s="4">
        <v>5.7685000000000004</v>
      </c>
      <c r="F55" s="4">
        <v>5.9451999999999998</v>
      </c>
      <c r="G55" s="4">
        <v>5.86</v>
      </c>
      <c r="H55" s="4">
        <v>5.7908999999999997</v>
      </c>
      <c r="I55" s="4">
        <v>5.6163999999999996</v>
      </c>
      <c r="J55" s="4">
        <v>3</v>
      </c>
      <c r="K55" s="4">
        <v>4.3600000000000003</v>
      </c>
      <c r="L55" s="4">
        <v>5.77</v>
      </c>
      <c r="M55" s="4">
        <v>6.4401999999999999</v>
      </c>
      <c r="N55" s="4">
        <v>6.4471999999999996</v>
      </c>
      <c r="O55" s="4">
        <v>6.68</v>
      </c>
      <c r="P55" s="4">
        <v>4.8747999999999996</v>
      </c>
      <c r="Q55" s="4">
        <v>5.48</v>
      </c>
      <c r="R55" s="4">
        <v>6.1459999999999999</v>
      </c>
      <c r="S55" s="4">
        <v>6.4478</v>
      </c>
      <c r="T55" s="4">
        <v>6.5933000000000002</v>
      </c>
      <c r="U55" s="4">
        <v>6.4059999999999997</v>
      </c>
      <c r="V55" s="4">
        <v>4.5464000000000002</v>
      </c>
      <c r="W55" s="4">
        <v>5.4</v>
      </c>
      <c r="X55" s="4">
        <v>5.95</v>
      </c>
      <c r="Y55" s="4">
        <v>5.95</v>
      </c>
      <c r="Z55" s="4">
        <v>6.0449999999999999</v>
      </c>
      <c r="AA55" s="4"/>
      <c r="AB55" s="4">
        <v>4.2575000000000003</v>
      </c>
      <c r="AC55" s="4">
        <v>5.1740000000000004</v>
      </c>
      <c r="AD55" s="4">
        <v>5.81</v>
      </c>
      <c r="AE55" s="4">
        <v>6</v>
      </c>
      <c r="AF55" s="4">
        <v>6.2850000000000001</v>
      </c>
      <c r="AG55" s="4">
        <v>6.3949999999999996</v>
      </c>
      <c r="AH55" s="4"/>
      <c r="AI55" s="4">
        <v>4.6700999999999997</v>
      </c>
      <c r="AJ55" s="4">
        <v>5.42</v>
      </c>
      <c r="AK55" s="4">
        <v>5.556</v>
      </c>
      <c r="AL55" s="4">
        <v>5.62</v>
      </c>
      <c r="AM55" s="4">
        <v>5.6070000000000002</v>
      </c>
      <c r="AN55" s="4">
        <v>4.46</v>
      </c>
      <c r="AO55" s="4">
        <v>5.3441999999999998</v>
      </c>
      <c r="AP55" s="4">
        <v>5.61</v>
      </c>
      <c r="AQ55" s="4">
        <v>5.83</v>
      </c>
      <c r="AR55" s="4">
        <v>5.87</v>
      </c>
      <c r="AS55" s="4"/>
    </row>
    <row r="56" spans="1:45" x14ac:dyDescent="0.25">
      <c r="A56" s="4">
        <v>52</v>
      </c>
      <c r="B56" s="4">
        <v>2</v>
      </c>
      <c r="C56" s="4">
        <v>105</v>
      </c>
      <c r="D56" s="4">
        <v>5.3639999999999999</v>
      </c>
      <c r="E56" s="4">
        <v>5.82</v>
      </c>
      <c r="F56" s="4">
        <v>6</v>
      </c>
      <c r="G56" s="4">
        <v>5.93</v>
      </c>
      <c r="H56" s="4">
        <v>5.82</v>
      </c>
      <c r="I56" s="4">
        <v>5.6390000000000002</v>
      </c>
      <c r="J56" s="4">
        <v>3.1833</v>
      </c>
      <c r="K56" s="4">
        <v>4.2</v>
      </c>
      <c r="L56" s="4">
        <v>5.79</v>
      </c>
      <c r="M56" s="4">
        <v>6.2919</v>
      </c>
      <c r="N56" s="4">
        <v>6.3133999999999997</v>
      </c>
      <c r="O56" s="4">
        <v>6.66</v>
      </c>
      <c r="P56" s="4">
        <v>5.0209999999999999</v>
      </c>
      <c r="Q56" s="4">
        <v>5.2649999999999997</v>
      </c>
      <c r="R56" s="4">
        <v>6.1230000000000002</v>
      </c>
      <c r="S56" s="4">
        <v>6.4440999999999997</v>
      </c>
      <c r="T56" s="4">
        <v>6.5166000000000004</v>
      </c>
      <c r="U56" s="4">
        <v>6.44</v>
      </c>
      <c r="V56" s="4">
        <v>4.5621999999999998</v>
      </c>
      <c r="W56" s="4">
        <v>5.3190999999999997</v>
      </c>
      <c r="X56" s="4">
        <v>5.9649999999999999</v>
      </c>
      <c r="Y56" s="4">
        <v>6.14</v>
      </c>
      <c r="Z56" s="4">
        <v>6.14</v>
      </c>
      <c r="AA56" s="4"/>
      <c r="AB56" s="4">
        <v>4.24</v>
      </c>
      <c r="AC56" s="4">
        <v>5.18</v>
      </c>
      <c r="AD56" s="4">
        <v>5.7149999999999999</v>
      </c>
      <c r="AE56" s="4">
        <v>6.0167000000000002</v>
      </c>
      <c r="AF56" s="4">
        <v>6.2275</v>
      </c>
      <c r="AG56" s="4">
        <v>6.33</v>
      </c>
      <c r="AH56" s="4"/>
      <c r="AI56" s="4">
        <v>4.6567999999999996</v>
      </c>
      <c r="AJ56" s="4">
        <v>5.3650000000000002</v>
      </c>
      <c r="AK56" s="4">
        <v>5.54</v>
      </c>
      <c r="AL56" s="4">
        <v>5.5167000000000002</v>
      </c>
      <c r="AM56" s="4">
        <v>5.5946999999999996</v>
      </c>
      <c r="AN56" s="4">
        <v>4.6100000000000003</v>
      </c>
      <c r="AO56" s="4">
        <v>5.42</v>
      </c>
      <c r="AP56" s="4">
        <v>5.61</v>
      </c>
      <c r="AQ56" s="4">
        <v>5.8150000000000004</v>
      </c>
      <c r="AR56" s="4">
        <v>5.83</v>
      </c>
      <c r="AS56" s="4"/>
    </row>
    <row r="57" spans="1:45" x14ac:dyDescent="0.25">
      <c r="A57" s="4">
        <v>53</v>
      </c>
      <c r="B57" s="4">
        <v>2</v>
      </c>
      <c r="C57" s="4">
        <v>100</v>
      </c>
      <c r="D57" s="4">
        <v>5.4279999999999999</v>
      </c>
      <c r="E57" s="4">
        <v>5.7977999999999996</v>
      </c>
      <c r="F57" s="4">
        <v>5.9640000000000004</v>
      </c>
      <c r="G57" s="4">
        <v>5.9024999999999999</v>
      </c>
      <c r="H57" s="4">
        <v>5.82</v>
      </c>
      <c r="I57" s="4">
        <v>5.6616</v>
      </c>
      <c r="J57" s="4">
        <v>3.3666</v>
      </c>
      <c r="K57" s="4">
        <v>4.04</v>
      </c>
      <c r="L57" s="4">
        <v>5.81</v>
      </c>
      <c r="M57" s="4">
        <v>6.1436000000000002</v>
      </c>
      <c r="N57" s="4">
        <v>6.18</v>
      </c>
      <c r="O57" s="4">
        <v>6.4550000000000001</v>
      </c>
      <c r="P57" s="4">
        <v>5.1672000000000002</v>
      </c>
      <c r="Q57" s="4">
        <v>5.05</v>
      </c>
      <c r="R57" s="4">
        <v>6.1</v>
      </c>
      <c r="S57" s="4">
        <v>6.44</v>
      </c>
      <c r="T57" s="4">
        <v>6.44</v>
      </c>
      <c r="U57" s="4">
        <v>6.4675000000000002</v>
      </c>
      <c r="V57" s="4">
        <v>4.5780000000000003</v>
      </c>
      <c r="W57" s="4">
        <v>5.2382</v>
      </c>
      <c r="X57" s="4">
        <v>5.98</v>
      </c>
      <c r="Y57" s="4">
        <v>6.14</v>
      </c>
      <c r="Z57" s="4">
        <v>6.14</v>
      </c>
      <c r="AA57" s="4"/>
      <c r="AB57" s="4">
        <v>4.2225000000000001</v>
      </c>
      <c r="AC57" s="4">
        <v>5.1550000000000002</v>
      </c>
      <c r="AD57" s="4">
        <v>5.62</v>
      </c>
      <c r="AE57" s="4">
        <v>6.0334000000000003</v>
      </c>
      <c r="AF57" s="4">
        <v>6.17</v>
      </c>
      <c r="AG57" s="4">
        <v>6.2649999999999997</v>
      </c>
      <c r="AH57" s="4"/>
      <c r="AI57" s="4">
        <v>4.6435000000000004</v>
      </c>
      <c r="AJ57" s="4">
        <v>5.31</v>
      </c>
      <c r="AK57" s="4">
        <v>5.5016999999999996</v>
      </c>
      <c r="AL57" s="4">
        <v>5.4134000000000002</v>
      </c>
      <c r="AM57" s="4">
        <v>5.5823999999999998</v>
      </c>
      <c r="AN57" s="4">
        <v>4.6100000000000003</v>
      </c>
      <c r="AO57" s="4">
        <v>5.39</v>
      </c>
      <c r="AP57" s="4">
        <v>5.61</v>
      </c>
      <c r="AQ57" s="4">
        <v>5.8</v>
      </c>
      <c r="AR57" s="4">
        <v>5.79</v>
      </c>
      <c r="AS57" s="4"/>
    </row>
    <row r="58" spans="1:45" x14ac:dyDescent="0.25">
      <c r="A58" s="4">
        <v>54</v>
      </c>
      <c r="B58" s="4">
        <v>2</v>
      </c>
      <c r="C58" s="4">
        <v>95</v>
      </c>
      <c r="D58" s="4">
        <v>5.492</v>
      </c>
      <c r="E58" s="4">
        <v>5.7755999999999998</v>
      </c>
      <c r="F58" s="4">
        <v>5.9279999999999999</v>
      </c>
      <c r="G58" s="4">
        <v>5.875</v>
      </c>
      <c r="H58" s="4">
        <v>5.82</v>
      </c>
      <c r="I58" s="4">
        <v>5.6841999999999997</v>
      </c>
      <c r="J58" s="4">
        <v>3.55</v>
      </c>
      <c r="K58" s="4">
        <v>3.88</v>
      </c>
      <c r="L58" s="4">
        <v>5.5774999999999997</v>
      </c>
      <c r="M58" s="4">
        <v>5.9953000000000003</v>
      </c>
      <c r="N58" s="4">
        <v>6.1166999999999998</v>
      </c>
      <c r="O58" s="4">
        <v>6.25</v>
      </c>
      <c r="P58" s="4">
        <v>5.3133999999999997</v>
      </c>
      <c r="Q58" s="4">
        <v>5.1725000000000003</v>
      </c>
      <c r="R58" s="4">
        <v>5.99</v>
      </c>
      <c r="S58" s="4">
        <v>6.3650000000000002</v>
      </c>
      <c r="T58" s="4">
        <v>6.4032999999999998</v>
      </c>
      <c r="U58" s="4">
        <v>6.4950000000000001</v>
      </c>
      <c r="V58" s="4">
        <v>4.5937999999999999</v>
      </c>
      <c r="W58" s="4">
        <v>5.1573000000000002</v>
      </c>
      <c r="X58" s="4">
        <v>5.87</v>
      </c>
      <c r="Y58" s="4">
        <v>6.14</v>
      </c>
      <c r="Z58" s="4">
        <v>6.1749999999999998</v>
      </c>
      <c r="AA58" s="4"/>
      <c r="AB58" s="4">
        <v>4.2050000000000001</v>
      </c>
      <c r="AC58" s="4">
        <v>5.13</v>
      </c>
      <c r="AD58" s="4">
        <v>5.5022000000000002</v>
      </c>
      <c r="AE58" s="4">
        <v>6.05</v>
      </c>
      <c r="AF58" s="4">
        <v>6.08</v>
      </c>
      <c r="AG58" s="4">
        <v>6.2</v>
      </c>
      <c r="AH58" s="4"/>
      <c r="AI58" s="4">
        <v>4.6302000000000003</v>
      </c>
      <c r="AJ58" s="4">
        <v>5.2885999999999997</v>
      </c>
      <c r="AK58" s="4">
        <v>5.4634</v>
      </c>
      <c r="AL58" s="4">
        <v>5.31</v>
      </c>
      <c r="AM58" s="4">
        <v>5.57</v>
      </c>
      <c r="AN58" s="4">
        <v>4.6100000000000003</v>
      </c>
      <c r="AO58" s="4">
        <v>5.36</v>
      </c>
      <c r="AP58" s="4">
        <v>5.61</v>
      </c>
      <c r="AQ58" s="4">
        <v>5.9032999999999998</v>
      </c>
      <c r="AR58" s="4">
        <v>5.75</v>
      </c>
      <c r="AS58" s="4"/>
    </row>
    <row r="59" spans="1:45" x14ac:dyDescent="0.25">
      <c r="A59" s="4">
        <v>55</v>
      </c>
      <c r="B59" s="4">
        <v>2</v>
      </c>
      <c r="C59" s="4">
        <v>90</v>
      </c>
      <c r="D59" s="4">
        <v>5.556</v>
      </c>
      <c r="E59" s="4">
        <v>5.7534000000000001</v>
      </c>
      <c r="F59" s="4">
        <v>5.8920000000000003</v>
      </c>
      <c r="G59" s="4">
        <v>5.8475000000000001</v>
      </c>
      <c r="H59" s="4">
        <v>5.82</v>
      </c>
      <c r="I59" s="4">
        <v>5.7068000000000003</v>
      </c>
      <c r="J59" s="4">
        <v>3.66</v>
      </c>
      <c r="K59" s="4">
        <v>4.1399999999999997</v>
      </c>
      <c r="L59" s="4">
        <v>5.3449999999999998</v>
      </c>
      <c r="M59" s="4">
        <v>5.8470000000000004</v>
      </c>
      <c r="N59" s="4">
        <v>6.0533999999999999</v>
      </c>
      <c r="O59" s="4">
        <v>6.1749999999999998</v>
      </c>
      <c r="P59" s="4">
        <v>5.46</v>
      </c>
      <c r="Q59" s="4">
        <v>5.2949999999999999</v>
      </c>
      <c r="R59" s="4">
        <v>5.99</v>
      </c>
      <c r="S59" s="4">
        <v>6.29</v>
      </c>
      <c r="T59" s="4">
        <v>6.3666</v>
      </c>
      <c r="U59" s="4">
        <v>6.5225</v>
      </c>
      <c r="V59" s="4">
        <v>4.6100000000000003</v>
      </c>
      <c r="W59" s="4">
        <v>5.0763999999999996</v>
      </c>
      <c r="X59" s="4">
        <v>5.76</v>
      </c>
      <c r="Y59" s="4">
        <v>6.14</v>
      </c>
      <c r="Z59" s="4">
        <v>6.21</v>
      </c>
      <c r="AA59" s="4"/>
      <c r="AB59" s="4">
        <v>4.1875</v>
      </c>
      <c r="AC59" s="4">
        <v>5.1050000000000004</v>
      </c>
      <c r="AD59" s="4">
        <v>5.3844000000000003</v>
      </c>
      <c r="AE59" s="4">
        <v>5.835</v>
      </c>
      <c r="AF59" s="4">
        <v>5.95</v>
      </c>
      <c r="AG59" s="4">
        <v>6.0167000000000002</v>
      </c>
      <c r="AH59" s="4"/>
      <c r="AI59" s="4">
        <v>4.6169000000000002</v>
      </c>
      <c r="AJ59" s="4">
        <v>5.2671999999999999</v>
      </c>
      <c r="AK59" s="4">
        <v>5.4250999999999996</v>
      </c>
      <c r="AL59" s="4">
        <v>5.3650000000000002</v>
      </c>
      <c r="AM59" s="4">
        <v>5.4974999999999996</v>
      </c>
      <c r="AN59" s="4">
        <v>4.4932999999999996</v>
      </c>
      <c r="AO59" s="4">
        <v>5.2432999999999996</v>
      </c>
      <c r="AP59" s="4">
        <v>5.61</v>
      </c>
      <c r="AQ59" s="4">
        <v>6.0065999999999997</v>
      </c>
      <c r="AR59" s="4">
        <v>5.71</v>
      </c>
      <c r="AS59" s="4">
        <v>5.83</v>
      </c>
    </row>
    <row r="60" spans="1:45" x14ac:dyDescent="0.25">
      <c r="A60" s="4">
        <v>56</v>
      </c>
      <c r="B60" s="4">
        <v>2</v>
      </c>
      <c r="C60" s="4">
        <v>85</v>
      </c>
      <c r="D60" s="4">
        <v>5.62</v>
      </c>
      <c r="E60" s="4">
        <v>5.7312000000000003</v>
      </c>
      <c r="F60" s="4">
        <v>5.8559999999999999</v>
      </c>
      <c r="G60" s="4">
        <v>5.82</v>
      </c>
      <c r="H60" s="4">
        <v>5.82</v>
      </c>
      <c r="I60" s="4">
        <v>5.7294</v>
      </c>
      <c r="J60" s="4">
        <v>3.8075000000000001</v>
      </c>
      <c r="K60" s="4">
        <v>4.4000000000000004</v>
      </c>
      <c r="L60" s="4">
        <v>5.1124999999999998</v>
      </c>
      <c r="M60" s="4">
        <v>5.6986999999999997</v>
      </c>
      <c r="N60" s="4">
        <v>5.99</v>
      </c>
      <c r="O60" s="4">
        <v>6.1</v>
      </c>
      <c r="P60" s="4">
        <v>5.54</v>
      </c>
      <c r="Q60" s="4">
        <v>5.4175000000000004</v>
      </c>
      <c r="R60" s="4">
        <v>5.88</v>
      </c>
      <c r="S60" s="4">
        <v>6.2149999999999999</v>
      </c>
      <c r="T60" s="4">
        <v>6.3299000000000003</v>
      </c>
      <c r="U60" s="4">
        <v>6.55</v>
      </c>
      <c r="V60" s="4">
        <v>4.5720000000000001</v>
      </c>
      <c r="W60" s="4">
        <v>4.9954999999999998</v>
      </c>
      <c r="X60" s="4">
        <v>5.76</v>
      </c>
      <c r="Y60" s="4">
        <v>6.05</v>
      </c>
      <c r="Z60" s="4">
        <v>6.05</v>
      </c>
      <c r="AA60" s="4"/>
      <c r="AB60" s="4">
        <v>4.17</v>
      </c>
      <c r="AC60" s="4">
        <v>5.08</v>
      </c>
      <c r="AD60" s="4">
        <v>5.2666000000000004</v>
      </c>
      <c r="AE60" s="4">
        <v>5.62</v>
      </c>
      <c r="AF60" s="4">
        <v>5.82</v>
      </c>
      <c r="AG60" s="4">
        <v>5.8334000000000001</v>
      </c>
      <c r="AH60" s="4"/>
      <c r="AI60" s="4">
        <v>4.6036000000000001</v>
      </c>
      <c r="AJ60" s="4">
        <v>5.2458</v>
      </c>
      <c r="AK60" s="4">
        <v>5.3868</v>
      </c>
      <c r="AL60" s="4">
        <v>5.42</v>
      </c>
      <c r="AM60" s="4">
        <v>5.4249999999999998</v>
      </c>
      <c r="AN60" s="4">
        <v>4.3765999999999998</v>
      </c>
      <c r="AO60" s="4">
        <v>5.1265999999999998</v>
      </c>
      <c r="AP60" s="4">
        <v>5.61</v>
      </c>
      <c r="AQ60" s="4">
        <v>6.11</v>
      </c>
      <c r="AR60" s="4">
        <v>5.7267000000000001</v>
      </c>
      <c r="AS60" s="4">
        <v>5.7967000000000004</v>
      </c>
    </row>
    <row r="61" spans="1:45" x14ac:dyDescent="0.25">
      <c r="A61" s="4">
        <v>57</v>
      </c>
      <c r="B61" s="4">
        <v>2</v>
      </c>
      <c r="C61" s="4">
        <v>80</v>
      </c>
      <c r="D61" s="4">
        <v>5.5712999999999999</v>
      </c>
      <c r="E61" s="4">
        <v>5.7089999999999996</v>
      </c>
      <c r="F61" s="4">
        <v>5.82</v>
      </c>
      <c r="G61" s="4">
        <v>5.82</v>
      </c>
      <c r="H61" s="4">
        <v>5.82</v>
      </c>
      <c r="I61" s="4">
        <v>5.7519999999999998</v>
      </c>
      <c r="J61" s="4">
        <v>3.9550000000000001</v>
      </c>
      <c r="K61" s="4">
        <v>4.66</v>
      </c>
      <c r="L61" s="4">
        <v>4.88</v>
      </c>
      <c r="M61" s="4">
        <v>5.55</v>
      </c>
      <c r="N61" s="4">
        <v>5.7149999999999999</v>
      </c>
      <c r="O61" s="4">
        <v>6.0449999999999999</v>
      </c>
      <c r="P61" s="4">
        <v>5.54</v>
      </c>
      <c r="Q61" s="4">
        <v>5.54</v>
      </c>
      <c r="R61" s="4">
        <v>5.88</v>
      </c>
      <c r="S61" s="4">
        <v>6.14</v>
      </c>
      <c r="T61" s="4">
        <v>6.2931999999999997</v>
      </c>
      <c r="U61" s="4">
        <v>6.41</v>
      </c>
      <c r="V61" s="4">
        <v>4.5339999999999998</v>
      </c>
      <c r="W61" s="4">
        <v>4.9146000000000001</v>
      </c>
      <c r="X61" s="4">
        <v>5.57</v>
      </c>
      <c r="Y61" s="4">
        <v>5.95</v>
      </c>
      <c r="Z61" s="4">
        <v>5.83</v>
      </c>
      <c r="AA61" s="4"/>
      <c r="AB61" s="4">
        <v>4.1524999999999999</v>
      </c>
      <c r="AC61" s="4">
        <v>5.0549999999999997</v>
      </c>
      <c r="AD61" s="4">
        <v>5.1487999999999996</v>
      </c>
      <c r="AE61" s="4">
        <v>5.3333000000000004</v>
      </c>
      <c r="AF61" s="4">
        <v>5.69</v>
      </c>
      <c r="AG61" s="4">
        <v>5.65</v>
      </c>
      <c r="AH61" s="4"/>
      <c r="AI61" s="4">
        <v>4.5903</v>
      </c>
      <c r="AJ61" s="4">
        <v>5.2244000000000002</v>
      </c>
      <c r="AK61" s="4">
        <v>5.3484999999999996</v>
      </c>
      <c r="AL61" s="4">
        <v>5.46</v>
      </c>
      <c r="AM61" s="4">
        <v>5.3525</v>
      </c>
      <c r="AN61" s="4">
        <v>4.26</v>
      </c>
      <c r="AO61" s="4">
        <v>5.01</v>
      </c>
      <c r="AP61" s="4">
        <v>5.61</v>
      </c>
      <c r="AQ61" s="4">
        <v>5.8979999999999997</v>
      </c>
      <c r="AR61" s="4">
        <v>5.7434000000000003</v>
      </c>
      <c r="AS61" s="4">
        <v>5.7633999999999999</v>
      </c>
    </row>
    <row r="62" spans="1:45" x14ac:dyDescent="0.25">
      <c r="A62" s="4">
        <v>58</v>
      </c>
      <c r="B62" s="4">
        <v>2</v>
      </c>
      <c r="C62" s="4">
        <v>75</v>
      </c>
      <c r="D62" s="4">
        <v>5.5225999999999997</v>
      </c>
      <c r="E62" s="4">
        <v>5.6867999999999999</v>
      </c>
      <c r="F62" s="4">
        <v>5.7866999999999997</v>
      </c>
      <c r="G62" s="4">
        <v>5.72</v>
      </c>
      <c r="H62" s="4">
        <v>5.82</v>
      </c>
      <c r="I62" s="4">
        <v>5.7746000000000004</v>
      </c>
      <c r="J62" s="4">
        <v>4.1025</v>
      </c>
      <c r="K62" s="4">
        <v>4.6050000000000004</v>
      </c>
      <c r="L62" s="4">
        <v>4.8333000000000004</v>
      </c>
      <c r="M62" s="4">
        <v>5.47</v>
      </c>
      <c r="N62" s="4">
        <v>5.44</v>
      </c>
      <c r="O62" s="4">
        <v>5.99</v>
      </c>
      <c r="P62" s="4">
        <v>5.2</v>
      </c>
      <c r="Q62" s="4">
        <v>5.52</v>
      </c>
      <c r="R62" s="4">
        <v>5.68</v>
      </c>
      <c r="S62" s="4">
        <v>6.0133000000000001</v>
      </c>
      <c r="T62" s="4">
        <v>6.2565</v>
      </c>
      <c r="U62" s="4">
        <v>6.33</v>
      </c>
      <c r="V62" s="4">
        <v>4.4960000000000004</v>
      </c>
      <c r="W62" s="4">
        <v>4.8337000000000003</v>
      </c>
      <c r="X62" s="4">
        <v>5.38</v>
      </c>
      <c r="Y62" s="4">
        <v>5.86</v>
      </c>
      <c r="Z62" s="4">
        <v>5.79</v>
      </c>
      <c r="AA62" s="4"/>
      <c r="AB62" s="4">
        <v>4.1349999999999998</v>
      </c>
      <c r="AC62" s="4">
        <v>5.03</v>
      </c>
      <c r="AD62" s="4">
        <v>5.0309999999999997</v>
      </c>
      <c r="AE62" s="4">
        <v>5.0465999999999998</v>
      </c>
      <c r="AF62" s="4">
        <v>5.56</v>
      </c>
      <c r="AG62" s="4">
        <v>5.55</v>
      </c>
      <c r="AH62" s="4"/>
      <c r="AI62" s="4">
        <v>4.577</v>
      </c>
      <c r="AJ62" s="4">
        <v>5.2030000000000003</v>
      </c>
      <c r="AK62" s="4">
        <v>5.31</v>
      </c>
      <c r="AL62" s="4">
        <v>5.5</v>
      </c>
      <c r="AM62" s="4">
        <v>5.28</v>
      </c>
      <c r="AN62" s="4">
        <v>4.3624999999999998</v>
      </c>
      <c r="AO62" s="4">
        <v>4.8532999999999999</v>
      </c>
      <c r="AP62" s="4">
        <v>5.45</v>
      </c>
      <c r="AQ62" s="4">
        <v>5.6859999999999999</v>
      </c>
      <c r="AR62" s="4">
        <v>5.76</v>
      </c>
      <c r="AS62" s="4">
        <v>5.73</v>
      </c>
    </row>
    <row r="63" spans="1:45" x14ac:dyDescent="0.25">
      <c r="A63" s="4">
        <v>59</v>
      </c>
      <c r="B63" s="4">
        <v>2</v>
      </c>
      <c r="C63" s="4">
        <v>70</v>
      </c>
      <c r="D63" s="4">
        <v>5.4739000000000004</v>
      </c>
      <c r="E63" s="4">
        <v>5.6646000000000001</v>
      </c>
      <c r="F63" s="4">
        <v>5.7534000000000001</v>
      </c>
      <c r="G63" s="4">
        <v>5.62</v>
      </c>
      <c r="H63" s="4">
        <v>5.82</v>
      </c>
      <c r="I63" s="4">
        <v>5.7972000000000001</v>
      </c>
      <c r="J63" s="4">
        <v>4.25</v>
      </c>
      <c r="K63" s="4">
        <v>4.55</v>
      </c>
      <c r="L63" s="4">
        <v>4.7866</v>
      </c>
      <c r="M63" s="4">
        <v>5.44</v>
      </c>
      <c r="N63" s="4">
        <v>5.44</v>
      </c>
      <c r="O63" s="4">
        <v>5.66</v>
      </c>
      <c r="P63" s="4">
        <v>4.8600000000000003</v>
      </c>
      <c r="Q63" s="4">
        <v>5.5</v>
      </c>
      <c r="R63" s="4">
        <v>5.65</v>
      </c>
      <c r="S63" s="4">
        <v>5.8865999999999996</v>
      </c>
      <c r="T63" s="4">
        <v>6.22</v>
      </c>
      <c r="U63" s="4">
        <v>6.22</v>
      </c>
      <c r="V63" s="4">
        <v>4.4580000000000002</v>
      </c>
      <c r="W63" s="4">
        <v>4.7527999999999997</v>
      </c>
      <c r="X63" s="4">
        <v>5.1875</v>
      </c>
      <c r="Y63" s="4">
        <v>5.66</v>
      </c>
      <c r="Z63" s="4">
        <v>5.79</v>
      </c>
      <c r="AA63" s="4"/>
      <c r="AB63" s="4">
        <v>4.1174999999999997</v>
      </c>
      <c r="AC63" s="4">
        <v>4.68</v>
      </c>
      <c r="AD63" s="4">
        <v>4.9131999999999998</v>
      </c>
      <c r="AE63" s="4">
        <v>4.76</v>
      </c>
      <c r="AF63" s="4">
        <v>5.43</v>
      </c>
      <c r="AG63" s="4">
        <v>5.45</v>
      </c>
      <c r="AH63" s="4"/>
      <c r="AI63" s="4">
        <v>4.5636999999999999</v>
      </c>
      <c r="AJ63" s="4">
        <v>5.1816000000000004</v>
      </c>
      <c r="AK63" s="4">
        <v>5.2949999999999999</v>
      </c>
      <c r="AL63" s="4">
        <v>5.4450000000000003</v>
      </c>
      <c r="AM63" s="4">
        <v>5.2</v>
      </c>
      <c r="AN63" s="4">
        <v>4.4649999999999999</v>
      </c>
      <c r="AO63" s="4">
        <v>4.6966000000000001</v>
      </c>
      <c r="AP63" s="4">
        <v>5.29</v>
      </c>
      <c r="AQ63" s="4">
        <v>5.4740000000000002</v>
      </c>
      <c r="AR63" s="4">
        <v>5.5250000000000004</v>
      </c>
      <c r="AS63" s="4">
        <v>5.71</v>
      </c>
    </row>
    <row r="64" spans="1:45" x14ac:dyDescent="0.25">
      <c r="A64" s="4">
        <v>60</v>
      </c>
      <c r="B64" s="4">
        <v>2</v>
      </c>
      <c r="C64" s="4">
        <v>65</v>
      </c>
      <c r="D64" s="4">
        <v>5.4252000000000002</v>
      </c>
      <c r="E64" s="4">
        <v>5.6424000000000003</v>
      </c>
      <c r="F64" s="4">
        <v>5.72</v>
      </c>
      <c r="G64" s="4">
        <v>5.62</v>
      </c>
      <c r="H64" s="4">
        <v>5.82</v>
      </c>
      <c r="I64" s="4">
        <v>5.82</v>
      </c>
      <c r="J64" s="4">
        <v>4.1100000000000003</v>
      </c>
      <c r="K64" s="4">
        <v>4.33</v>
      </c>
      <c r="L64" s="4">
        <v>4.74</v>
      </c>
      <c r="M64" s="4">
        <v>5.22</v>
      </c>
      <c r="N64" s="4">
        <v>5.22</v>
      </c>
      <c r="O64" s="4">
        <v>5.33</v>
      </c>
      <c r="P64" s="4">
        <v>4.5199999999999996</v>
      </c>
      <c r="Q64" s="4">
        <v>4.8600000000000003</v>
      </c>
      <c r="R64" s="4">
        <v>5.46</v>
      </c>
      <c r="S64" s="4">
        <v>5.76</v>
      </c>
      <c r="T64" s="4">
        <v>6.1</v>
      </c>
      <c r="U64" s="4">
        <v>5.99</v>
      </c>
      <c r="V64" s="4">
        <v>4.42</v>
      </c>
      <c r="W64" s="4">
        <v>4.6718999999999999</v>
      </c>
      <c r="X64" s="4">
        <v>4.9950000000000001</v>
      </c>
      <c r="Y64" s="4">
        <v>5.47</v>
      </c>
      <c r="Z64" s="4">
        <v>5.54</v>
      </c>
      <c r="AA64" s="4">
        <v>4.87</v>
      </c>
      <c r="AB64" s="4">
        <v>4.0999999999999996</v>
      </c>
      <c r="AC64" s="4">
        <v>4.33</v>
      </c>
      <c r="AD64" s="4">
        <v>4.7953999999999999</v>
      </c>
      <c r="AE64" s="4">
        <v>4.78</v>
      </c>
      <c r="AF64" s="4">
        <v>5.3</v>
      </c>
      <c r="AG64" s="4">
        <v>5.35</v>
      </c>
      <c r="AH64" s="4"/>
      <c r="AI64" s="4">
        <v>4.55</v>
      </c>
      <c r="AJ64" s="4">
        <v>5.16</v>
      </c>
      <c r="AK64" s="4">
        <v>5.28</v>
      </c>
      <c r="AL64" s="4">
        <v>5.39</v>
      </c>
      <c r="AM64" s="4">
        <v>5.12</v>
      </c>
      <c r="AN64" s="4">
        <v>4.5674999999999999</v>
      </c>
      <c r="AO64" s="4">
        <v>4.54</v>
      </c>
      <c r="AP64" s="4">
        <v>5.0533000000000001</v>
      </c>
      <c r="AQ64" s="4">
        <v>5.2619999999999996</v>
      </c>
      <c r="AR64" s="4">
        <v>5.29</v>
      </c>
      <c r="AS64" s="4">
        <v>5.57</v>
      </c>
    </row>
    <row r="65" spans="1:45" x14ac:dyDescent="0.25">
      <c r="A65" s="4">
        <v>61</v>
      </c>
      <c r="B65" s="4">
        <v>2</v>
      </c>
      <c r="C65" s="4">
        <v>60</v>
      </c>
      <c r="D65" s="4">
        <v>5.3765000000000001</v>
      </c>
      <c r="E65" s="4">
        <v>5.62</v>
      </c>
      <c r="F65" s="4">
        <v>5.69</v>
      </c>
      <c r="G65" s="4">
        <v>5.48</v>
      </c>
      <c r="H65" s="4">
        <v>5.82</v>
      </c>
      <c r="I65" s="4"/>
      <c r="J65" s="4">
        <v>3.9159999999999999</v>
      </c>
      <c r="K65" s="4">
        <v>4.22</v>
      </c>
      <c r="L65" s="4">
        <v>4.22</v>
      </c>
      <c r="M65" s="4">
        <v>4.0549999999999997</v>
      </c>
      <c r="N65" s="4">
        <v>4.22</v>
      </c>
      <c r="O65" s="4"/>
      <c r="P65" s="4">
        <v>4.18</v>
      </c>
      <c r="Q65" s="4">
        <v>4.24</v>
      </c>
      <c r="R65" s="4">
        <v>4.21</v>
      </c>
      <c r="S65" s="4">
        <v>3.9</v>
      </c>
      <c r="T65" s="4">
        <v>5.76</v>
      </c>
      <c r="U65" s="4">
        <v>5.76</v>
      </c>
      <c r="V65" s="4">
        <v>4.29</v>
      </c>
      <c r="W65" s="4">
        <v>4.5910000000000002</v>
      </c>
      <c r="X65" s="4">
        <v>4.8025000000000002</v>
      </c>
      <c r="Y65" s="4">
        <v>5.28</v>
      </c>
      <c r="Z65" s="4">
        <v>5.28</v>
      </c>
      <c r="AA65" s="4">
        <v>4.7699999999999996</v>
      </c>
      <c r="AB65" s="4">
        <v>3.9432999999999998</v>
      </c>
      <c r="AC65" s="4">
        <v>4.2317</v>
      </c>
      <c r="AD65" s="4">
        <v>4.6776</v>
      </c>
      <c r="AE65" s="4">
        <v>4.8</v>
      </c>
      <c r="AF65" s="4">
        <v>5.23</v>
      </c>
      <c r="AG65" s="4">
        <v>5.23</v>
      </c>
      <c r="AH65" s="4"/>
      <c r="AI65" s="4">
        <v>4.4400000000000004</v>
      </c>
      <c r="AJ65" s="4">
        <v>4.83</v>
      </c>
      <c r="AK65" s="4">
        <v>5.08</v>
      </c>
      <c r="AL65" s="4">
        <v>5.12</v>
      </c>
      <c r="AM65" s="4">
        <v>5.01</v>
      </c>
      <c r="AN65" s="4">
        <v>4.67</v>
      </c>
      <c r="AO65" s="4">
        <v>4.45</v>
      </c>
      <c r="AP65" s="4">
        <v>4.8166000000000002</v>
      </c>
      <c r="AQ65" s="4">
        <v>5.05</v>
      </c>
      <c r="AR65" s="4">
        <v>5.04</v>
      </c>
      <c r="AS65" s="4">
        <v>4.79</v>
      </c>
    </row>
    <row r="66" spans="1:45" x14ac:dyDescent="0.25">
      <c r="A66" s="4">
        <v>62</v>
      </c>
      <c r="B66" s="4">
        <v>2</v>
      </c>
      <c r="C66" s="4">
        <v>55</v>
      </c>
      <c r="D66" s="4">
        <v>5.3277999999999999</v>
      </c>
      <c r="E66" s="4">
        <v>5.62</v>
      </c>
      <c r="F66" s="4">
        <v>5.58</v>
      </c>
      <c r="G66" s="4">
        <v>5.41</v>
      </c>
      <c r="H66" s="4">
        <v>5.5425000000000004</v>
      </c>
      <c r="I66" s="4"/>
      <c r="J66" s="4">
        <v>3.722</v>
      </c>
      <c r="K66" s="4">
        <v>3.55</v>
      </c>
      <c r="L66" s="4">
        <v>3.14</v>
      </c>
      <c r="M66" s="4">
        <v>2.89</v>
      </c>
      <c r="N66" s="4"/>
      <c r="O66" s="4"/>
      <c r="P66" s="4">
        <v>3.84</v>
      </c>
      <c r="Q66" s="4">
        <v>3.62</v>
      </c>
      <c r="R66" s="4"/>
      <c r="S66" s="4"/>
      <c r="T66" s="4">
        <v>5.1950000000000003</v>
      </c>
      <c r="U66" s="4">
        <v>5.62</v>
      </c>
      <c r="V66" s="4">
        <v>4.16</v>
      </c>
      <c r="W66" s="4">
        <v>4.51</v>
      </c>
      <c r="X66" s="4">
        <v>4.6100000000000003</v>
      </c>
      <c r="Y66" s="4">
        <v>4.54</v>
      </c>
      <c r="Z66" s="4">
        <v>4.7</v>
      </c>
      <c r="AA66" s="4"/>
      <c r="AB66" s="4">
        <v>3.7866</v>
      </c>
      <c r="AC66" s="4">
        <v>4.1334</v>
      </c>
      <c r="AD66" s="4">
        <v>4.5599999999999996</v>
      </c>
      <c r="AE66" s="4">
        <v>4.625</v>
      </c>
      <c r="AF66" s="4">
        <v>4.83</v>
      </c>
      <c r="AG66" s="4">
        <v>5.1100000000000003</v>
      </c>
      <c r="AH66" s="4"/>
      <c r="AI66" s="4">
        <v>4.1074999999999999</v>
      </c>
      <c r="AJ66" s="4">
        <v>4.49</v>
      </c>
      <c r="AK66" s="4">
        <v>4.78</v>
      </c>
      <c r="AL66" s="4">
        <v>4.97</v>
      </c>
      <c r="AM66" s="4">
        <v>4.97</v>
      </c>
      <c r="AN66" s="4">
        <v>4.04</v>
      </c>
      <c r="AO66" s="4">
        <v>4.45</v>
      </c>
      <c r="AP66" s="4">
        <v>4.58</v>
      </c>
      <c r="AQ66" s="4">
        <v>4.95</v>
      </c>
      <c r="AR66" s="4">
        <v>4.79</v>
      </c>
      <c r="AS66" s="4">
        <v>4.7</v>
      </c>
    </row>
    <row r="67" spans="1:45" x14ac:dyDescent="0.25">
      <c r="A67" s="4">
        <v>63</v>
      </c>
      <c r="B67" s="4">
        <v>2</v>
      </c>
      <c r="C67" s="4">
        <v>50</v>
      </c>
      <c r="D67" s="4">
        <v>5.2790999999999997</v>
      </c>
      <c r="E67" s="4">
        <v>5.2</v>
      </c>
      <c r="F67" s="4">
        <v>5.34</v>
      </c>
      <c r="G67" s="4">
        <v>5.41</v>
      </c>
      <c r="H67" s="4">
        <v>5.2649999999999997</v>
      </c>
      <c r="I67" s="4"/>
      <c r="J67" s="4">
        <v>3.528</v>
      </c>
      <c r="K67" s="4">
        <v>3.33</v>
      </c>
      <c r="L67" s="4">
        <v>2.5499999999999998</v>
      </c>
      <c r="M67" s="4"/>
      <c r="N67" s="4"/>
      <c r="O67" s="4"/>
      <c r="P67" s="4">
        <v>3.84</v>
      </c>
      <c r="Q67" s="4">
        <v>3.62</v>
      </c>
      <c r="R67" s="4"/>
      <c r="S67" s="4"/>
      <c r="T67" s="4">
        <v>4.63</v>
      </c>
      <c r="U67" s="4">
        <v>4.5999999999999996</v>
      </c>
      <c r="V67" s="4">
        <v>4.13</v>
      </c>
      <c r="W67" s="4">
        <v>4.16</v>
      </c>
      <c r="X67" s="4">
        <v>4.4175000000000004</v>
      </c>
      <c r="Y67" s="4">
        <v>4.3067000000000002</v>
      </c>
      <c r="Z67" s="4">
        <v>2.69</v>
      </c>
      <c r="AA67" s="4"/>
      <c r="AB67" s="4">
        <v>3.63</v>
      </c>
      <c r="AC67" s="4">
        <v>4.0350999999999999</v>
      </c>
      <c r="AD67" s="4">
        <v>4.33</v>
      </c>
      <c r="AE67" s="4">
        <v>4.45</v>
      </c>
      <c r="AF67" s="4">
        <v>4.4800000000000004</v>
      </c>
      <c r="AG67" s="4">
        <v>5</v>
      </c>
      <c r="AH67" s="4"/>
      <c r="AI67" s="4">
        <v>3.7749999999999999</v>
      </c>
      <c r="AJ67" s="4">
        <v>4.49</v>
      </c>
      <c r="AK67" s="4">
        <v>4.71</v>
      </c>
      <c r="AL67" s="4">
        <v>4.63</v>
      </c>
      <c r="AM67" s="4">
        <v>4.5199999999999996</v>
      </c>
      <c r="AN67" s="4"/>
      <c r="AO67" s="4">
        <v>4.3</v>
      </c>
      <c r="AP67" s="4">
        <v>4.12</v>
      </c>
      <c r="AQ67" s="4">
        <v>4.63</v>
      </c>
      <c r="AR67" s="4">
        <v>4.54</v>
      </c>
      <c r="AS67" s="4">
        <v>4.54</v>
      </c>
    </row>
    <row r="68" spans="1:45" x14ac:dyDescent="0.25">
      <c r="A68" s="4">
        <v>64</v>
      </c>
      <c r="B68" s="4">
        <v>2</v>
      </c>
      <c r="C68" s="4">
        <v>45</v>
      </c>
      <c r="D68" s="4">
        <v>5.23</v>
      </c>
      <c r="E68" s="4">
        <v>5.2</v>
      </c>
      <c r="F68" s="4">
        <v>4.99</v>
      </c>
      <c r="G68" s="4">
        <v>5.165</v>
      </c>
      <c r="H68" s="4">
        <v>4.9874999999999998</v>
      </c>
      <c r="I68" s="4"/>
      <c r="J68" s="4">
        <v>3.3340000000000001</v>
      </c>
      <c r="K68" s="4">
        <v>3.11</v>
      </c>
      <c r="L68" s="4">
        <v>1.33</v>
      </c>
      <c r="M68" s="4"/>
      <c r="N68" s="4"/>
      <c r="O68" s="4"/>
      <c r="P68" s="4"/>
      <c r="Q68" s="4">
        <v>1.81</v>
      </c>
      <c r="R68" s="4"/>
      <c r="S68" s="4"/>
      <c r="T68" s="4"/>
      <c r="U68" s="4"/>
      <c r="V68" s="4">
        <v>3.68</v>
      </c>
      <c r="W68" s="4">
        <v>3.81</v>
      </c>
      <c r="X68" s="4">
        <v>4.2249999999999996</v>
      </c>
      <c r="Y68" s="4">
        <v>4.0734000000000004</v>
      </c>
      <c r="Z68" s="4"/>
      <c r="AA68" s="4"/>
      <c r="AB68" s="4"/>
      <c r="AC68" s="4">
        <v>3.9367999999999999</v>
      </c>
      <c r="AD68" s="4">
        <v>4.01</v>
      </c>
      <c r="AE68" s="4">
        <v>4.21</v>
      </c>
      <c r="AF68" s="4">
        <v>4.33</v>
      </c>
      <c r="AG68" s="4">
        <v>4.665</v>
      </c>
      <c r="AH68" s="4"/>
      <c r="AI68" s="4">
        <v>3.4424999999999999</v>
      </c>
      <c r="AJ68" s="4">
        <v>3.8849999999999998</v>
      </c>
      <c r="AK68" s="4">
        <v>4.1500000000000004</v>
      </c>
      <c r="AL68" s="4">
        <v>4.21</v>
      </c>
      <c r="AM68" s="4">
        <v>4.07</v>
      </c>
      <c r="AN68" s="4"/>
      <c r="AO68" s="4">
        <v>3.57</v>
      </c>
      <c r="AP68" s="4">
        <v>3.66</v>
      </c>
      <c r="AQ68" s="4">
        <v>4.3499999999999996</v>
      </c>
      <c r="AR68" s="4">
        <v>4.51</v>
      </c>
      <c r="AS68" s="4">
        <v>4.42</v>
      </c>
    </row>
    <row r="69" spans="1:45" x14ac:dyDescent="0.25">
      <c r="A69" s="4">
        <v>65</v>
      </c>
      <c r="B69" s="4">
        <v>2</v>
      </c>
      <c r="C69" s="4">
        <v>40</v>
      </c>
      <c r="D69" s="4">
        <v>4.9400000000000004</v>
      </c>
      <c r="E69" s="4">
        <v>5.0999999999999996</v>
      </c>
      <c r="F69" s="4">
        <v>3.8466999999999998</v>
      </c>
      <c r="G69" s="4">
        <v>4.92</v>
      </c>
      <c r="H69" s="4">
        <v>4.71</v>
      </c>
      <c r="I69" s="4"/>
      <c r="J69" s="4">
        <v>3.14</v>
      </c>
      <c r="K69" s="4">
        <v>2.41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>
        <v>3.46</v>
      </c>
      <c r="W69" s="4">
        <v>3.32</v>
      </c>
      <c r="X69" s="4">
        <v>4.0324999999999998</v>
      </c>
      <c r="Y69" s="4">
        <v>3.84</v>
      </c>
      <c r="Z69" s="4"/>
      <c r="AA69" s="4"/>
      <c r="AB69" s="4"/>
      <c r="AC69" s="4">
        <v>3.8384999999999998</v>
      </c>
      <c r="AD69" s="4"/>
      <c r="AE69" s="4">
        <v>4.21</v>
      </c>
      <c r="AF69" s="4">
        <v>3.63</v>
      </c>
      <c r="AG69" s="4">
        <v>4.33</v>
      </c>
      <c r="AH69" s="4"/>
      <c r="AI69" s="4">
        <v>3.11</v>
      </c>
      <c r="AJ69" s="4">
        <v>3.28</v>
      </c>
      <c r="AK69" s="4">
        <v>3.45</v>
      </c>
      <c r="AL69" s="4">
        <v>3.76</v>
      </c>
      <c r="AM69" s="4"/>
      <c r="AN69" s="4"/>
      <c r="AO69" s="4"/>
      <c r="AP69" s="4">
        <v>3.2</v>
      </c>
      <c r="AQ69" s="4">
        <v>4.07</v>
      </c>
      <c r="AR69" s="4">
        <v>4.26</v>
      </c>
      <c r="AS69" s="4">
        <v>3.79</v>
      </c>
    </row>
    <row r="70" spans="1:45" x14ac:dyDescent="0.25">
      <c r="A70" s="4">
        <v>66</v>
      </c>
      <c r="B70" s="4">
        <v>2</v>
      </c>
      <c r="C70" s="4">
        <v>35</v>
      </c>
      <c r="D70" s="4">
        <v>4.1725000000000003</v>
      </c>
      <c r="E70" s="4">
        <v>4.2925000000000004</v>
      </c>
      <c r="F70" s="4">
        <v>2.7033999999999998</v>
      </c>
      <c r="G70" s="4">
        <v>4.78</v>
      </c>
      <c r="H70" s="4"/>
      <c r="I70" s="4"/>
      <c r="J70" s="4"/>
      <c r="K70" s="4">
        <v>2.16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>
        <v>2.95</v>
      </c>
      <c r="W70" s="4">
        <v>2.83</v>
      </c>
      <c r="X70" s="4">
        <v>3.84</v>
      </c>
      <c r="Y70" s="4">
        <v>3.36</v>
      </c>
      <c r="Z70" s="4"/>
      <c r="AA70" s="4"/>
      <c r="AB70" s="4"/>
      <c r="AC70" s="4">
        <v>3.74</v>
      </c>
      <c r="AD70" s="4"/>
      <c r="AE70" s="4">
        <v>3.63</v>
      </c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>
        <v>3.17</v>
      </c>
      <c r="AQ70" s="4">
        <v>3.82</v>
      </c>
      <c r="AR70" s="4">
        <v>4.01</v>
      </c>
      <c r="AS70" s="4">
        <v>3.34</v>
      </c>
    </row>
    <row r="71" spans="1:45" x14ac:dyDescent="0.25">
      <c r="A71" s="4">
        <v>67</v>
      </c>
      <c r="B71" s="4">
        <v>2</v>
      </c>
      <c r="C71" s="4">
        <v>30</v>
      </c>
      <c r="D71" s="4">
        <v>3.4049999999999998</v>
      </c>
      <c r="E71" s="4">
        <v>3.4849999999999999</v>
      </c>
      <c r="F71" s="4">
        <v>1.56</v>
      </c>
      <c r="G71" s="4"/>
      <c r="H71" s="4"/>
      <c r="I71" s="4"/>
      <c r="J71" s="4"/>
      <c r="K71" s="4">
        <v>1.6633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>
        <v>3.36</v>
      </c>
      <c r="Y71" s="4">
        <v>3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>
        <v>3.04</v>
      </c>
      <c r="AQ71" s="4">
        <v>3.57</v>
      </c>
      <c r="AR71" s="4">
        <v>3.76</v>
      </c>
      <c r="AS71" s="4">
        <v>2.89</v>
      </c>
    </row>
    <row r="72" spans="1:45" x14ac:dyDescent="0.25">
      <c r="A72" s="4">
        <v>68</v>
      </c>
      <c r="B72" s="4">
        <v>2</v>
      </c>
      <c r="C72" s="4">
        <v>25</v>
      </c>
      <c r="D72" s="4">
        <v>2.6375000000000002</v>
      </c>
      <c r="E72" s="4">
        <v>2.6775000000000002</v>
      </c>
      <c r="F72" s="4">
        <v>1.56</v>
      </c>
      <c r="G72" s="4"/>
      <c r="H72" s="4"/>
      <c r="I72" s="4"/>
      <c r="J72" s="4"/>
      <c r="K72" s="4">
        <v>1.1666000000000001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>
        <v>2.88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>
        <v>3.29</v>
      </c>
      <c r="AR72" s="4">
        <v>3.2650000000000001</v>
      </c>
      <c r="AS72" s="4">
        <v>2.44</v>
      </c>
    </row>
    <row r="73" spans="1:45" x14ac:dyDescent="0.25">
      <c r="A73" s="4">
        <v>69</v>
      </c>
      <c r="B73" s="4">
        <v>2</v>
      </c>
      <c r="C73" s="4">
        <v>20</v>
      </c>
      <c r="D73" s="4">
        <v>1.87</v>
      </c>
      <c r="E73" s="4">
        <v>1.87</v>
      </c>
      <c r="F73" s="4"/>
      <c r="G73" s="4"/>
      <c r="H73" s="4"/>
      <c r="I73" s="4"/>
      <c r="J73" s="4"/>
      <c r="K73" s="4">
        <v>0.67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>
        <v>3.01</v>
      </c>
      <c r="AR73" s="4">
        <v>2.77</v>
      </c>
      <c r="AS73" s="4"/>
    </row>
    <row r="74" spans="1:45" x14ac:dyDescent="0.25">
      <c r="A74" s="4">
        <v>70</v>
      </c>
      <c r="B74" s="4">
        <v>2</v>
      </c>
      <c r="C74" s="4">
        <v>15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x14ac:dyDescent="0.25">
      <c r="A75" s="4">
        <v>71</v>
      </c>
      <c r="B75" s="4">
        <v>2</v>
      </c>
      <c r="C75" s="4">
        <v>10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x14ac:dyDescent="0.25">
      <c r="A76" s="4">
        <v>72</v>
      </c>
      <c r="B76" s="4">
        <v>2</v>
      </c>
      <c r="C76" s="4">
        <v>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9" spans="1:45" x14ac:dyDescent="0.25">
      <c r="A79" s="1" t="s">
        <v>48</v>
      </c>
    </row>
    <row r="80" spans="1:45" x14ac:dyDescent="0.25">
      <c r="C80" s="4"/>
      <c r="D80" s="6"/>
    </row>
    <row r="81" spans="3:45" x14ac:dyDescent="0.25">
      <c r="C81" s="4">
        <v>20</v>
      </c>
      <c r="D81" s="6">
        <f t="shared" ref="D81:D94" si="0">D9*COS($C9*PI()/180)</f>
        <v>0</v>
      </c>
      <c r="E81" s="6">
        <f t="shared" ref="E81:AS81" si="1">E9*COS($C9*PI()/180)</f>
        <v>0</v>
      </c>
      <c r="F81" s="6">
        <f t="shared" si="1"/>
        <v>0</v>
      </c>
      <c r="G81" s="6">
        <f t="shared" si="1"/>
        <v>0</v>
      </c>
      <c r="H81" s="6">
        <f t="shared" si="1"/>
        <v>0</v>
      </c>
      <c r="I81" s="6">
        <f t="shared" si="1"/>
        <v>0</v>
      </c>
      <c r="J81" s="6">
        <f t="shared" si="1"/>
        <v>0</v>
      </c>
      <c r="K81" s="6">
        <f t="shared" si="1"/>
        <v>0</v>
      </c>
      <c r="L81" s="6">
        <f t="shared" si="1"/>
        <v>0</v>
      </c>
      <c r="M81" s="6">
        <f t="shared" si="1"/>
        <v>0</v>
      </c>
      <c r="N81" s="6">
        <f t="shared" si="1"/>
        <v>0</v>
      </c>
      <c r="O81" s="6">
        <f t="shared" si="1"/>
        <v>0</v>
      </c>
      <c r="P81" s="6">
        <f t="shared" si="1"/>
        <v>0</v>
      </c>
      <c r="Q81" s="6">
        <f t="shared" si="1"/>
        <v>0</v>
      </c>
      <c r="R81" s="6">
        <f t="shared" si="1"/>
        <v>0</v>
      </c>
      <c r="S81" s="6">
        <f t="shared" si="1"/>
        <v>0</v>
      </c>
      <c r="T81" s="6">
        <f t="shared" si="1"/>
        <v>0</v>
      </c>
      <c r="U81" s="6">
        <f t="shared" si="1"/>
        <v>0</v>
      </c>
      <c r="V81" s="6">
        <f t="shared" si="1"/>
        <v>0</v>
      </c>
      <c r="W81" s="6">
        <f t="shared" si="1"/>
        <v>0</v>
      </c>
      <c r="X81" s="6">
        <f t="shared" si="1"/>
        <v>0</v>
      </c>
      <c r="Y81" s="6">
        <f t="shared" si="1"/>
        <v>0</v>
      </c>
      <c r="Z81" s="6">
        <f t="shared" si="1"/>
        <v>0</v>
      </c>
      <c r="AA81" s="6">
        <f t="shared" si="1"/>
        <v>0</v>
      </c>
      <c r="AB81" s="6">
        <f t="shared" si="1"/>
        <v>0</v>
      </c>
      <c r="AC81" s="6">
        <f t="shared" si="1"/>
        <v>0</v>
      </c>
      <c r="AD81" s="6">
        <f t="shared" si="1"/>
        <v>0</v>
      </c>
      <c r="AE81" s="6">
        <f t="shared" si="1"/>
        <v>0</v>
      </c>
      <c r="AF81" s="6">
        <f t="shared" si="1"/>
        <v>0</v>
      </c>
      <c r="AG81" s="6">
        <f t="shared" si="1"/>
        <v>0</v>
      </c>
      <c r="AH81" s="6">
        <f t="shared" si="1"/>
        <v>0</v>
      </c>
      <c r="AI81" s="6">
        <f t="shared" si="1"/>
        <v>0</v>
      </c>
      <c r="AJ81" s="6">
        <f t="shared" si="1"/>
        <v>0</v>
      </c>
      <c r="AK81" s="6">
        <f t="shared" si="1"/>
        <v>0</v>
      </c>
      <c r="AL81" s="6">
        <f t="shared" si="1"/>
        <v>0</v>
      </c>
      <c r="AM81" s="6">
        <f t="shared" si="1"/>
        <v>0</v>
      </c>
      <c r="AN81" s="6">
        <f t="shared" si="1"/>
        <v>0</v>
      </c>
      <c r="AO81" s="6">
        <f t="shared" si="1"/>
        <v>0</v>
      </c>
      <c r="AP81" s="6">
        <f t="shared" si="1"/>
        <v>0</v>
      </c>
      <c r="AQ81" s="6">
        <f t="shared" si="1"/>
        <v>0</v>
      </c>
      <c r="AR81" s="6">
        <f t="shared" si="1"/>
        <v>0</v>
      </c>
      <c r="AS81" s="6">
        <f t="shared" si="1"/>
        <v>0</v>
      </c>
    </row>
    <row r="82" spans="3:45" x14ac:dyDescent="0.25">
      <c r="C82" s="4">
        <v>25</v>
      </c>
      <c r="D82" s="6">
        <f t="shared" si="0"/>
        <v>3.6433573038873321</v>
      </c>
      <c r="E82" s="6">
        <f t="shared" ref="E82:AS82" si="2">E10*COS($C10*PI()/180)</f>
        <v>0</v>
      </c>
      <c r="F82" s="6">
        <f t="shared" si="2"/>
        <v>0</v>
      </c>
      <c r="G82" s="6">
        <f t="shared" si="2"/>
        <v>0</v>
      </c>
      <c r="H82" s="6">
        <f t="shared" si="2"/>
        <v>0</v>
      </c>
      <c r="I82" s="6">
        <f t="shared" si="2"/>
        <v>0</v>
      </c>
      <c r="J82" s="6">
        <f t="shared" si="2"/>
        <v>0.60722621731455551</v>
      </c>
      <c r="K82" s="6">
        <f t="shared" si="2"/>
        <v>0</v>
      </c>
      <c r="L82" s="6">
        <f t="shared" si="2"/>
        <v>0</v>
      </c>
      <c r="M82" s="6">
        <f t="shared" si="2"/>
        <v>0</v>
      </c>
      <c r="N82" s="6">
        <f t="shared" si="2"/>
        <v>0</v>
      </c>
      <c r="O82" s="6">
        <f t="shared" si="2"/>
        <v>0</v>
      </c>
      <c r="P82" s="6">
        <f t="shared" si="2"/>
        <v>0</v>
      </c>
      <c r="Q82" s="6">
        <f t="shared" si="2"/>
        <v>0</v>
      </c>
      <c r="R82" s="6">
        <f t="shared" si="2"/>
        <v>0</v>
      </c>
      <c r="S82" s="6">
        <f t="shared" si="2"/>
        <v>0</v>
      </c>
      <c r="T82" s="6">
        <f t="shared" si="2"/>
        <v>0</v>
      </c>
      <c r="U82" s="6">
        <f t="shared" si="2"/>
        <v>0</v>
      </c>
      <c r="V82" s="6">
        <f t="shared" si="2"/>
        <v>0</v>
      </c>
      <c r="W82" s="6">
        <f t="shared" si="2"/>
        <v>0</v>
      </c>
      <c r="X82" s="6">
        <f t="shared" si="2"/>
        <v>0</v>
      </c>
      <c r="Y82" s="6">
        <f t="shared" si="2"/>
        <v>0</v>
      </c>
      <c r="Z82" s="6">
        <f t="shared" si="2"/>
        <v>0</v>
      </c>
      <c r="AA82" s="6">
        <f t="shared" si="2"/>
        <v>0</v>
      </c>
      <c r="AB82" s="6">
        <f t="shared" si="2"/>
        <v>0</v>
      </c>
      <c r="AC82" s="6">
        <f t="shared" si="2"/>
        <v>0</v>
      </c>
      <c r="AD82" s="6">
        <f t="shared" si="2"/>
        <v>0</v>
      </c>
      <c r="AE82" s="6">
        <f t="shared" si="2"/>
        <v>0</v>
      </c>
      <c r="AF82" s="6">
        <f t="shared" si="2"/>
        <v>0</v>
      </c>
      <c r="AG82" s="6">
        <f t="shared" si="2"/>
        <v>0</v>
      </c>
      <c r="AH82" s="6">
        <f t="shared" si="2"/>
        <v>0</v>
      </c>
      <c r="AI82" s="6">
        <f t="shared" si="2"/>
        <v>0</v>
      </c>
      <c r="AJ82" s="6">
        <f t="shared" si="2"/>
        <v>0</v>
      </c>
      <c r="AK82" s="6">
        <f t="shared" si="2"/>
        <v>0.61628929518492204</v>
      </c>
      <c r="AL82" s="6">
        <f t="shared" si="2"/>
        <v>1.1963262788883779</v>
      </c>
      <c r="AM82" s="6">
        <f t="shared" si="2"/>
        <v>0</v>
      </c>
      <c r="AN82" s="6">
        <f t="shared" si="2"/>
        <v>0</v>
      </c>
      <c r="AO82" s="6">
        <f t="shared" si="2"/>
        <v>0</v>
      </c>
      <c r="AP82" s="6">
        <f t="shared" si="2"/>
        <v>0</v>
      </c>
      <c r="AQ82" s="6">
        <f t="shared" si="2"/>
        <v>0</v>
      </c>
      <c r="AR82" s="6">
        <f t="shared" si="2"/>
        <v>0</v>
      </c>
      <c r="AS82" s="6">
        <f t="shared" si="2"/>
        <v>0</v>
      </c>
    </row>
    <row r="83" spans="3:45" x14ac:dyDescent="0.25">
      <c r="C83" s="4">
        <v>30</v>
      </c>
      <c r="D83" s="6">
        <f t="shared" si="0"/>
        <v>3.7217441727636258</v>
      </c>
      <c r="E83" s="6">
        <f t="shared" ref="E83:AS83" si="3">E11*COS($C11*PI()/180)</f>
        <v>0</v>
      </c>
      <c r="F83" s="6">
        <f t="shared" si="3"/>
        <v>0</v>
      </c>
      <c r="G83" s="6">
        <f t="shared" si="3"/>
        <v>0</v>
      </c>
      <c r="H83" s="6">
        <f t="shared" si="3"/>
        <v>0</v>
      </c>
      <c r="I83" s="6">
        <f t="shared" si="3"/>
        <v>0</v>
      </c>
      <c r="J83" s="6">
        <f t="shared" si="3"/>
        <v>2.6240569734668493</v>
      </c>
      <c r="K83" s="6">
        <f t="shared" si="3"/>
        <v>0</v>
      </c>
      <c r="L83" s="6">
        <f t="shared" si="3"/>
        <v>0</v>
      </c>
      <c r="M83" s="6">
        <f t="shared" si="3"/>
        <v>0</v>
      </c>
      <c r="N83" s="6">
        <f t="shared" si="3"/>
        <v>0</v>
      </c>
      <c r="O83" s="6">
        <f t="shared" si="3"/>
        <v>0</v>
      </c>
      <c r="P83" s="6">
        <f t="shared" si="3"/>
        <v>0</v>
      </c>
      <c r="Q83" s="6">
        <f t="shared" si="3"/>
        <v>0</v>
      </c>
      <c r="R83" s="6">
        <f t="shared" si="3"/>
        <v>0</v>
      </c>
      <c r="S83" s="6">
        <f t="shared" si="3"/>
        <v>0</v>
      </c>
      <c r="T83" s="6">
        <f t="shared" si="3"/>
        <v>0</v>
      </c>
      <c r="U83" s="6">
        <f t="shared" si="3"/>
        <v>0</v>
      </c>
      <c r="V83" s="6">
        <f t="shared" si="3"/>
        <v>0</v>
      </c>
      <c r="W83" s="6">
        <f t="shared" si="3"/>
        <v>0</v>
      </c>
      <c r="X83" s="6">
        <f t="shared" si="3"/>
        <v>0</v>
      </c>
      <c r="Y83" s="6">
        <f t="shared" si="3"/>
        <v>0</v>
      </c>
      <c r="Z83" s="6">
        <f t="shared" si="3"/>
        <v>0</v>
      </c>
      <c r="AA83" s="6">
        <f t="shared" si="3"/>
        <v>0</v>
      </c>
      <c r="AB83" s="6">
        <f t="shared" si="3"/>
        <v>0</v>
      </c>
      <c r="AC83" s="6">
        <f t="shared" si="3"/>
        <v>0</v>
      </c>
      <c r="AD83" s="6">
        <f t="shared" si="3"/>
        <v>0</v>
      </c>
      <c r="AE83" s="6">
        <f t="shared" si="3"/>
        <v>0</v>
      </c>
      <c r="AF83" s="6">
        <f t="shared" si="3"/>
        <v>0</v>
      </c>
      <c r="AG83" s="6">
        <f t="shared" si="3"/>
        <v>0</v>
      </c>
      <c r="AH83" s="6">
        <f t="shared" si="3"/>
        <v>0</v>
      </c>
      <c r="AI83" s="6">
        <f t="shared" si="3"/>
        <v>0</v>
      </c>
      <c r="AJ83" s="6">
        <f t="shared" si="3"/>
        <v>0</v>
      </c>
      <c r="AK83" s="6">
        <f t="shared" si="3"/>
        <v>1.2643970895252805</v>
      </c>
      <c r="AL83" s="6">
        <f t="shared" si="3"/>
        <v>1.7955304696662768</v>
      </c>
      <c r="AM83" s="6">
        <f t="shared" si="3"/>
        <v>0</v>
      </c>
      <c r="AN83" s="6">
        <f t="shared" si="3"/>
        <v>2.8492235784508035</v>
      </c>
      <c r="AO83" s="6">
        <f t="shared" si="3"/>
        <v>0</v>
      </c>
      <c r="AP83" s="6">
        <f t="shared" si="3"/>
        <v>0</v>
      </c>
      <c r="AQ83" s="6">
        <f t="shared" si="3"/>
        <v>0</v>
      </c>
      <c r="AR83" s="6">
        <f t="shared" si="3"/>
        <v>0</v>
      </c>
      <c r="AS83" s="6">
        <f t="shared" si="3"/>
        <v>0</v>
      </c>
    </row>
    <row r="84" spans="3:45" x14ac:dyDescent="0.25">
      <c r="C84" s="4">
        <v>35</v>
      </c>
      <c r="D84" s="6">
        <f t="shared" si="0"/>
        <v>3.7476206026221375</v>
      </c>
      <c r="E84" s="6">
        <f t="shared" ref="E84:AS84" si="4">E12*COS($C12*PI()/180)</f>
        <v>3.7517163628435823</v>
      </c>
      <c r="F84" s="6">
        <f t="shared" si="4"/>
        <v>3.7517163628435823</v>
      </c>
      <c r="G84" s="6">
        <f t="shared" si="4"/>
        <v>0</v>
      </c>
      <c r="H84" s="6">
        <f t="shared" si="4"/>
        <v>0</v>
      </c>
      <c r="I84" s="6">
        <f t="shared" si="4"/>
        <v>0</v>
      </c>
      <c r="J84" s="6">
        <f t="shared" si="4"/>
        <v>2.5475628577387646</v>
      </c>
      <c r="K84" s="6">
        <f t="shared" si="4"/>
        <v>0</v>
      </c>
      <c r="L84" s="6">
        <f t="shared" si="4"/>
        <v>0.63893859454541357</v>
      </c>
      <c r="M84" s="6">
        <f t="shared" si="4"/>
        <v>0</v>
      </c>
      <c r="N84" s="6">
        <f t="shared" si="4"/>
        <v>0</v>
      </c>
      <c r="O84" s="6">
        <f t="shared" si="4"/>
        <v>0</v>
      </c>
      <c r="P84" s="6">
        <f t="shared" si="4"/>
        <v>0</v>
      </c>
      <c r="Q84" s="6">
        <f t="shared" si="4"/>
        <v>0</v>
      </c>
      <c r="R84" s="6">
        <f t="shared" si="4"/>
        <v>0</v>
      </c>
      <c r="S84" s="6">
        <f t="shared" si="4"/>
        <v>0</v>
      </c>
      <c r="T84" s="6">
        <f t="shared" si="4"/>
        <v>0</v>
      </c>
      <c r="U84" s="6">
        <f t="shared" si="4"/>
        <v>0</v>
      </c>
      <c r="V84" s="6">
        <f t="shared" si="4"/>
        <v>0</v>
      </c>
      <c r="W84" s="6">
        <f t="shared" si="4"/>
        <v>0</v>
      </c>
      <c r="X84" s="6">
        <f t="shared" si="4"/>
        <v>0</v>
      </c>
      <c r="Y84" s="6">
        <f t="shared" si="4"/>
        <v>0</v>
      </c>
      <c r="Z84" s="6">
        <f t="shared" si="4"/>
        <v>0</v>
      </c>
      <c r="AA84" s="6">
        <f t="shared" si="4"/>
        <v>0</v>
      </c>
      <c r="AB84" s="6">
        <f t="shared" si="4"/>
        <v>0</v>
      </c>
      <c r="AC84" s="6">
        <f t="shared" si="4"/>
        <v>0</v>
      </c>
      <c r="AD84" s="6">
        <f t="shared" si="4"/>
        <v>0</v>
      </c>
      <c r="AE84" s="6">
        <f t="shared" si="4"/>
        <v>0</v>
      </c>
      <c r="AF84" s="6">
        <f t="shared" si="4"/>
        <v>0</v>
      </c>
      <c r="AG84" s="6">
        <f t="shared" si="4"/>
        <v>0</v>
      </c>
      <c r="AH84" s="6">
        <f t="shared" si="4"/>
        <v>0</v>
      </c>
      <c r="AI84" s="6">
        <f t="shared" si="4"/>
        <v>0</v>
      </c>
      <c r="AJ84" s="6">
        <f t="shared" si="4"/>
        <v>0</v>
      </c>
      <c r="AK84" s="6">
        <f t="shared" si="4"/>
        <v>1.8349005792073418</v>
      </c>
      <c r="AL84" s="6">
        <f t="shared" si="4"/>
        <v>2.3154151683872644</v>
      </c>
      <c r="AM84" s="6">
        <f t="shared" si="4"/>
        <v>0</v>
      </c>
      <c r="AN84" s="6">
        <f t="shared" si="4"/>
        <v>2.8479459123795379</v>
      </c>
      <c r="AO84" s="6">
        <f t="shared" si="4"/>
        <v>0</v>
      </c>
      <c r="AP84" s="6">
        <f t="shared" si="4"/>
        <v>0</v>
      </c>
      <c r="AQ84" s="6">
        <f t="shared" si="4"/>
        <v>0</v>
      </c>
      <c r="AR84" s="6">
        <f t="shared" si="4"/>
        <v>0</v>
      </c>
      <c r="AS84" s="6">
        <f t="shared" si="4"/>
        <v>0</v>
      </c>
    </row>
    <row r="85" spans="3:45" x14ac:dyDescent="0.25">
      <c r="C85" s="4">
        <v>40</v>
      </c>
      <c r="D85" s="6">
        <f t="shared" si="0"/>
        <v>3.7172306602348408</v>
      </c>
      <c r="E85" s="6">
        <f t="shared" ref="E85:AS85" si="5">E13*COS($C13*PI()/180)</f>
        <v>3.8455431044572692</v>
      </c>
      <c r="F85" s="6">
        <f t="shared" si="5"/>
        <v>3.7344666602050176</v>
      </c>
      <c r="G85" s="6">
        <f t="shared" si="5"/>
        <v>0</v>
      </c>
      <c r="H85" s="6">
        <f t="shared" si="5"/>
        <v>0</v>
      </c>
      <c r="I85" s="6">
        <f t="shared" si="5"/>
        <v>0</v>
      </c>
      <c r="J85" s="6">
        <f t="shared" si="5"/>
        <v>2.4727914623880611</v>
      </c>
      <c r="K85" s="6">
        <f t="shared" si="5"/>
        <v>0</v>
      </c>
      <c r="L85" s="6">
        <f t="shared" si="5"/>
        <v>0.76604444311897801</v>
      </c>
      <c r="M85" s="6">
        <f t="shared" si="5"/>
        <v>0.16852977748617518</v>
      </c>
      <c r="N85" s="6">
        <f t="shared" si="5"/>
        <v>0</v>
      </c>
      <c r="O85" s="6">
        <f t="shared" si="5"/>
        <v>0</v>
      </c>
      <c r="P85" s="6">
        <f t="shared" si="5"/>
        <v>0</v>
      </c>
      <c r="Q85" s="6">
        <f t="shared" si="5"/>
        <v>0</v>
      </c>
      <c r="R85" s="6">
        <f t="shared" si="5"/>
        <v>0</v>
      </c>
      <c r="S85" s="6">
        <f t="shared" si="5"/>
        <v>0</v>
      </c>
      <c r="T85" s="6">
        <f t="shared" si="5"/>
        <v>0</v>
      </c>
      <c r="U85" s="6">
        <f t="shared" si="5"/>
        <v>0</v>
      </c>
      <c r="V85" s="6">
        <f t="shared" si="5"/>
        <v>2.3517564403752624</v>
      </c>
      <c r="W85" s="6">
        <f t="shared" si="5"/>
        <v>0</v>
      </c>
      <c r="X85" s="6">
        <f t="shared" si="5"/>
        <v>3.163763550081379</v>
      </c>
      <c r="Y85" s="6">
        <f t="shared" si="5"/>
        <v>0</v>
      </c>
      <c r="Z85" s="6">
        <f t="shared" si="5"/>
        <v>0</v>
      </c>
      <c r="AA85" s="6">
        <f t="shared" si="5"/>
        <v>0</v>
      </c>
      <c r="AB85" s="6">
        <f t="shared" si="5"/>
        <v>0</v>
      </c>
      <c r="AC85" s="6">
        <f t="shared" si="5"/>
        <v>0</v>
      </c>
      <c r="AD85" s="6">
        <f t="shared" si="5"/>
        <v>0</v>
      </c>
      <c r="AE85" s="6">
        <f t="shared" si="5"/>
        <v>2.6275324398980948</v>
      </c>
      <c r="AF85" s="6">
        <f t="shared" si="5"/>
        <v>2.7194577730723717</v>
      </c>
      <c r="AG85" s="6">
        <f t="shared" si="5"/>
        <v>0</v>
      </c>
      <c r="AH85" s="6">
        <f t="shared" si="5"/>
        <v>0</v>
      </c>
      <c r="AI85" s="6">
        <f t="shared" si="5"/>
        <v>0</v>
      </c>
      <c r="AJ85" s="6">
        <f t="shared" si="5"/>
        <v>0</v>
      </c>
      <c r="AK85" s="6">
        <f t="shared" si="5"/>
        <v>2.3134542182193134</v>
      </c>
      <c r="AL85" s="6">
        <f t="shared" si="5"/>
        <v>2.7424391063659415</v>
      </c>
      <c r="AM85" s="6">
        <f t="shared" si="5"/>
        <v>0</v>
      </c>
      <c r="AN85" s="6">
        <f t="shared" si="5"/>
        <v>2.806327212922064</v>
      </c>
      <c r="AO85" s="6">
        <f t="shared" si="5"/>
        <v>2.6888159953476127</v>
      </c>
      <c r="AP85" s="6">
        <f t="shared" si="5"/>
        <v>0</v>
      </c>
      <c r="AQ85" s="6">
        <f t="shared" si="5"/>
        <v>0</v>
      </c>
      <c r="AR85" s="6">
        <f t="shared" si="5"/>
        <v>0</v>
      </c>
      <c r="AS85" s="6">
        <f t="shared" si="5"/>
        <v>0</v>
      </c>
    </row>
    <row r="86" spans="3:45" x14ac:dyDescent="0.25">
      <c r="C86" s="4">
        <v>45</v>
      </c>
      <c r="D86" s="6">
        <f t="shared" si="0"/>
        <v>3.6274577874869891</v>
      </c>
      <c r="E86" s="6">
        <f t="shared" ref="E86:AS86" si="6">E14*COS($C14*PI()/180)</f>
        <v>3.6362966222518209</v>
      </c>
      <c r="F86" s="6">
        <f t="shared" si="6"/>
        <v>3.6557420587344507</v>
      </c>
      <c r="G86" s="6">
        <f t="shared" si="6"/>
        <v>0</v>
      </c>
      <c r="H86" s="6">
        <f t="shared" si="6"/>
        <v>0</v>
      </c>
      <c r="I86" s="6">
        <f t="shared" si="6"/>
        <v>0</v>
      </c>
      <c r="J86" s="6">
        <f t="shared" si="6"/>
        <v>2.3659792898501881</v>
      </c>
      <c r="K86" s="6">
        <f t="shared" si="6"/>
        <v>2.1213203435596428</v>
      </c>
      <c r="L86" s="6">
        <f t="shared" si="6"/>
        <v>1.4389622997146243</v>
      </c>
      <c r="M86" s="6">
        <f t="shared" si="6"/>
        <v>0.80610173055266421</v>
      </c>
      <c r="N86" s="6">
        <f t="shared" si="6"/>
        <v>0</v>
      </c>
      <c r="O86" s="6">
        <f t="shared" si="6"/>
        <v>0</v>
      </c>
      <c r="P86" s="6">
        <f t="shared" si="6"/>
        <v>0</v>
      </c>
      <c r="Q86" s="6">
        <f t="shared" si="6"/>
        <v>2.6375082938258223</v>
      </c>
      <c r="R86" s="6">
        <f t="shared" si="6"/>
        <v>0.24041630560342619</v>
      </c>
      <c r="S86" s="6">
        <f t="shared" si="6"/>
        <v>3.1183409050326749</v>
      </c>
      <c r="T86" s="6">
        <f t="shared" si="6"/>
        <v>2.7577164466275357</v>
      </c>
      <c r="U86" s="6">
        <f t="shared" si="6"/>
        <v>0</v>
      </c>
      <c r="V86" s="6">
        <f t="shared" si="6"/>
        <v>2.740038777097872</v>
      </c>
      <c r="W86" s="6">
        <f t="shared" si="6"/>
        <v>3.1254119728445402</v>
      </c>
      <c r="X86" s="6">
        <f t="shared" si="6"/>
        <v>3.1678383797157332</v>
      </c>
      <c r="Y86" s="6">
        <f t="shared" si="6"/>
        <v>0</v>
      </c>
      <c r="Z86" s="6">
        <f t="shared" si="6"/>
        <v>0</v>
      </c>
      <c r="AA86" s="6">
        <f t="shared" si="6"/>
        <v>0</v>
      </c>
      <c r="AB86" s="6">
        <f t="shared" si="6"/>
        <v>0</v>
      </c>
      <c r="AC86" s="6">
        <f t="shared" si="6"/>
        <v>0</v>
      </c>
      <c r="AD86" s="6">
        <f t="shared" si="6"/>
        <v>1.6546298679765212</v>
      </c>
      <c r="AE86" s="6">
        <f t="shared" si="6"/>
        <v>3.1466251762801369</v>
      </c>
      <c r="AF86" s="6">
        <f t="shared" si="6"/>
        <v>3.1466251762801369</v>
      </c>
      <c r="AG86" s="6">
        <f t="shared" si="6"/>
        <v>0</v>
      </c>
      <c r="AH86" s="6">
        <f t="shared" si="6"/>
        <v>0</v>
      </c>
      <c r="AI86" s="6">
        <f t="shared" si="6"/>
        <v>0</v>
      </c>
      <c r="AJ86" s="6">
        <f t="shared" si="6"/>
        <v>0</v>
      </c>
      <c r="AK86" s="6">
        <f t="shared" si="6"/>
        <v>2.7435743110038047</v>
      </c>
      <c r="AL86" s="6">
        <f t="shared" si="6"/>
        <v>2.8991378028648449</v>
      </c>
      <c r="AM86" s="6">
        <f t="shared" si="6"/>
        <v>0</v>
      </c>
      <c r="AN86" s="6">
        <f t="shared" si="6"/>
        <v>2.7223611075682084</v>
      </c>
      <c r="AO86" s="6">
        <f t="shared" si="6"/>
        <v>2.5597265478953024</v>
      </c>
      <c r="AP86" s="6">
        <f t="shared" si="6"/>
        <v>0</v>
      </c>
      <c r="AQ86" s="6">
        <f t="shared" si="6"/>
        <v>0</v>
      </c>
      <c r="AR86" s="6">
        <f t="shared" si="6"/>
        <v>0</v>
      </c>
      <c r="AS86" s="6">
        <f t="shared" si="6"/>
        <v>0</v>
      </c>
    </row>
    <row r="87" spans="3:45" x14ac:dyDescent="0.25">
      <c r="C87" s="4">
        <v>50</v>
      </c>
      <c r="D87" s="6">
        <f t="shared" si="0"/>
        <v>3.3789416278392319</v>
      </c>
      <c r="E87" s="6">
        <f t="shared" ref="E87:AS87" si="7">E15*COS($C15*PI()/180)</f>
        <v>3.3842767649996297</v>
      </c>
      <c r="F87" s="6">
        <f t="shared" si="7"/>
        <v>3.4067743313386587</v>
      </c>
      <c r="G87" s="6">
        <f t="shared" si="7"/>
        <v>0</v>
      </c>
      <c r="H87" s="6">
        <f t="shared" si="7"/>
        <v>0</v>
      </c>
      <c r="I87" s="6">
        <f t="shared" si="7"/>
        <v>0</v>
      </c>
      <c r="J87" s="6">
        <f t="shared" si="7"/>
        <v>2.2266162799541722</v>
      </c>
      <c r="K87" s="6">
        <f t="shared" si="7"/>
        <v>2.2133105764336607</v>
      </c>
      <c r="L87" s="6">
        <f t="shared" si="7"/>
        <v>1.9733579617376757</v>
      </c>
      <c r="M87" s="6">
        <f t="shared" si="7"/>
        <v>1.4269884935041175</v>
      </c>
      <c r="N87" s="6">
        <f t="shared" si="7"/>
        <v>0</v>
      </c>
      <c r="O87" s="6">
        <f t="shared" si="7"/>
        <v>0</v>
      </c>
      <c r="P87" s="6">
        <f t="shared" si="7"/>
        <v>0</v>
      </c>
      <c r="Q87" s="6">
        <f t="shared" si="7"/>
        <v>2.3975977841307916</v>
      </c>
      <c r="R87" s="6">
        <f t="shared" si="7"/>
        <v>3.1239477830765816</v>
      </c>
      <c r="S87" s="6">
        <f t="shared" si="7"/>
        <v>3.2653610572076199</v>
      </c>
      <c r="T87" s="6">
        <f t="shared" si="7"/>
        <v>3.2460774289170238</v>
      </c>
      <c r="U87" s="6">
        <f t="shared" si="7"/>
        <v>0</v>
      </c>
      <c r="V87" s="6">
        <f t="shared" si="7"/>
        <v>3.0082460133330042</v>
      </c>
      <c r="W87" s="6">
        <f t="shared" si="7"/>
        <v>2.956823004558081</v>
      </c>
      <c r="X87" s="6">
        <f t="shared" si="7"/>
        <v>3.0660968982047927</v>
      </c>
      <c r="Y87" s="6">
        <f t="shared" si="7"/>
        <v>2.8411212348145041</v>
      </c>
      <c r="Z87" s="6">
        <f t="shared" si="7"/>
        <v>0</v>
      </c>
      <c r="AA87" s="6">
        <f t="shared" si="7"/>
        <v>0</v>
      </c>
      <c r="AB87" s="6">
        <f t="shared" si="7"/>
        <v>0</v>
      </c>
      <c r="AC87" s="6">
        <f t="shared" si="7"/>
        <v>2.3718862797433302</v>
      </c>
      <c r="AD87" s="6">
        <f t="shared" si="7"/>
        <v>2.4040256602276573</v>
      </c>
      <c r="AE87" s="6">
        <f t="shared" si="7"/>
        <v>2.9182557479768887</v>
      </c>
      <c r="AF87" s="6">
        <f t="shared" si="7"/>
        <v>3.0082460133330042</v>
      </c>
      <c r="AG87" s="6">
        <f t="shared" si="7"/>
        <v>0</v>
      </c>
      <c r="AH87" s="6">
        <f t="shared" si="7"/>
        <v>0</v>
      </c>
      <c r="AI87" s="6">
        <f t="shared" si="7"/>
        <v>0</v>
      </c>
      <c r="AJ87" s="6">
        <f t="shared" si="7"/>
        <v>0</v>
      </c>
      <c r="AK87" s="6">
        <f t="shared" si="7"/>
        <v>2.808981854330177</v>
      </c>
      <c r="AL87" s="6">
        <f t="shared" si="7"/>
        <v>2.8346933587176388</v>
      </c>
      <c r="AM87" s="6">
        <f t="shared" si="7"/>
        <v>0</v>
      </c>
      <c r="AN87" s="6">
        <f t="shared" si="7"/>
        <v>2.5357971202133975</v>
      </c>
      <c r="AO87" s="6">
        <f t="shared" si="7"/>
        <v>2.3975977841307916</v>
      </c>
      <c r="AP87" s="6">
        <f t="shared" si="7"/>
        <v>2.5390110582618304</v>
      </c>
      <c r="AQ87" s="6">
        <f t="shared" si="7"/>
        <v>0</v>
      </c>
      <c r="AR87" s="6">
        <f t="shared" si="7"/>
        <v>0</v>
      </c>
      <c r="AS87" s="6">
        <f t="shared" si="7"/>
        <v>0</v>
      </c>
    </row>
    <row r="88" spans="3:45" x14ac:dyDescent="0.25">
      <c r="C88" s="4">
        <v>55</v>
      </c>
      <c r="D88" s="6">
        <f t="shared" si="0"/>
        <v>3.087791387452222</v>
      </c>
      <c r="E88" s="6">
        <f t="shared" ref="E88:AS88" si="8">E16*COS($C16*PI()/180)</f>
        <v>3.0901430508412613</v>
      </c>
      <c r="F88" s="6">
        <f t="shared" si="8"/>
        <v>3.0715018166598522</v>
      </c>
      <c r="G88" s="6">
        <f t="shared" si="8"/>
        <v>0</v>
      </c>
      <c r="H88" s="6">
        <f t="shared" si="8"/>
        <v>0</v>
      </c>
      <c r="I88" s="6">
        <f t="shared" si="8"/>
        <v>0</v>
      </c>
      <c r="J88" s="6">
        <f t="shared" si="8"/>
        <v>2.054550795009447</v>
      </c>
      <c r="K88" s="6">
        <f t="shared" si="8"/>
        <v>2.2292621775219761</v>
      </c>
      <c r="L88" s="6">
        <f t="shared" si="8"/>
        <v>2.2943057454041846</v>
      </c>
      <c r="M88" s="6">
        <f t="shared" si="8"/>
        <v>1.5945424930559082</v>
      </c>
      <c r="N88" s="6">
        <f t="shared" si="8"/>
        <v>0.44738962035381602</v>
      </c>
      <c r="O88" s="6">
        <f t="shared" si="8"/>
        <v>0</v>
      </c>
      <c r="P88" s="6">
        <f t="shared" si="8"/>
        <v>1.6863147228720756</v>
      </c>
      <c r="Q88" s="6">
        <f t="shared" si="8"/>
        <v>2.6384516072148121</v>
      </c>
      <c r="R88" s="6">
        <f t="shared" si="8"/>
        <v>2.98259746902544</v>
      </c>
      <c r="S88" s="6">
        <f t="shared" si="8"/>
        <v>3.131727342476712</v>
      </c>
      <c r="T88" s="6">
        <f t="shared" si="8"/>
        <v>3.1087842850226703</v>
      </c>
      <c r="U88" s="6">
        <f t="shared" si="8"/>
        <v>0</v>
      </c>
      <c r="V88" s="6">
        <f t="shared" si="8"/>
        <v>2.696956403722619</v>
      </c>
      <c r="W88" s="6">
        <f t="shared" si="8"/>
        <v>2.7416953657580008</v>
      </c>
      <c r="X88" s="6">
        <f t="shared" si="8"/>
        <v>2.7933172450295949</v>
      </c>
      <c r="Y88" s="6">
        <f t="shared" si="8"/>
        <v>2.5583229790565714</v>
      </c>
      <c r="Z88" s="6">
        <f t="shared" si="8"/>
        <v>0</v>
      </c>
      <c r="AA88" s="6">
        <f t="shared" si="8"/>
        <v>0</v>
      </c>
      <c r="AB88" s="6">
        <f t="shared" si="8"/>
        <v>0</v>
      </c>
      <c r="AC88" s="6">
        <f t="shared" si="8"/>
        <v>2.2598911592231219</v>
      </c>
      <c r="AD88" s="6">
        <f t="shared" si="8"/>
        <v>2.3287203315852474</v>
      </c>
      <c r="AE88" s="6">
        <f t="shared" si="8"/>
        <v>2.6556589003053435</v>
      </c>
      <c r="AF88" s="6">
        <f t="shared" si="8"/>
        <v>2.7345256603036128</v>
      </c>
      <c r="AG88" s="6">
        <f t="shared" si="8"/>
        <v>0</v>
      </c>
      <c r="AH88" s="6">
        <f t="shared" si="8"/>
        <v>0</v>
      </c>
      <c r="AI88" s="6">
        <f t="shared" si="8"/>
        <v>0</v>
      </c>
      <c r="AJ88" s="6">
        <f t="shared" si="8"/>
        <v>2.5753581992161974</v>
      </c>
      <c r="AK88" s="6">
        <f t="shared" si="8"/>
        <v>2.7015450152134273</v>
      </c>
      <c r="AL88" s="6">
        <f t="shared" si="8"/>
        <v>2.6556589003053435</v>
      </c>
      <c r="AM88" s="6">
        <f t="shared" si="8"/>
        <v>0</v>
      </c>
      <c r="AN88" s="6">
        <f t="shared" si="8"/>
        <v>2.3172488028582263</v>
      </c>
      <c r="AO88" s="6">
        <f t="shared" si="8"/>
        <v>2.2512875126778562</v>
      </c>
      <c r="AP88" s="6">
        <f t="shared" si="8"/>
        <v>2.4721144406730087</v>
      </c>
      <c r="AQ88" s="6">
        <f t="shared" si="8"/>
        <v>2.3172488028582263</v>
      </c>
      <c r="AR88" s="6">
        <f t="shared" si="8"/>
        <v>2.3172488028582263</v>
      </c>
      <c r="AS88" s="6">
        <f t="shared" si="8"/>
        <v>0</v>
      </c>
    </row>
    <row r="89" spans="3:45" x14ac:dyDescent="0.25">
      <c r="C89" s="4">
        <v>60</v>
      </c>
      <c r="D89" s="6">
        <f t="shared" si="0"/>
        <v>2.7550000000000003</v>
      </c>
      <c r="E89" s="6">
        <f t="shared" ref="E89:AS89" si="9">E17*COS($C17*PI()/180)</f>
        <v>2.7550000000000003</v>
      </c>
      <c r="F89" s="6">
        <f t="shared" si="9"/>
        <v>2.7050000000000005</v>
      </c>
      <c r="G89" s="6">
        <f t="shared" si="9"/>
        <v>0</v>
      </c>
      <c r="H89" s="6">
        <f t="shared" si="9"/>
        <v>0</v>
      </c>
      <c r="I89" s="6">
        <f t="shared" si="9"/>
        <v>0</v>
      </c>
      <c r="J89" s="6">
        <f t="shared" si="9"/>
        <v>1.8500000000000005</v>
      </c>
      <c r="K89" s="6">
        <f t="shared" si="9"/>
        <v>2.1650000000000005</v>
      </c>
      <c r="L89" s="6">
        <f t="shared" si="9"/>
        <v>2.2200000000000006</v>
      </c>
      <c r="M89" s="6">
        <f t="shared" si="9"/>
        <v>2.3300000000000005</v>
      </c>
      <c r="N89" s="6">
        <f t="shared" si="9"/>
        <v>2.2750000000000004</v>
      </c>
      <c r="O89" s="6">
        <f t="shared" si="9"/>
        <v>0</v>
      </c>
      <c r="P89" s="6">
        <f t="shared" si="9"/>
        <v>2.6000000000000005</v>
      </c>
      <c r="Q89" s="6">
        <f t="shared" si="9"/>
        <v>2.4500000000000006</v>
      </c>
      <c r="R89" s="6">
        <f t="shared" si="9"/>
        <v>2.6150000000000007</v>
      </c>
      <c r="S89" s="6">
        <f t="shared" si="9"/>
        <v>2.7700000000000005</v>
      </c>
      <c r="T89" s="6">
        <f t="shared" si="9"/>
        <v>2.8800000000000003</v>
      </c>
      <c r="U89" s="6">
        <f t="shared" si="9"/>
        <v>0</v>
      </c>
      <c r="V89" s="6">
        <f t="shared" si="9"/>
        <v>2.3620000000000005</v>
      </c>
      <c r="W89" s="6">
        <f t="shared" si="9"/>
        <v>2.4800000000000004</v>
      </c>
      <c r="X89" s="6">
        <f t="shared" si="9"/>
        <v>2.4800000000000004</v>
      </c>
      <c r="Y89" s="6">
        <f t="shared" si="9"/>
        <v>2.2503000000000006</v>
      </c>
      <c r="Z89" s="6">
        <f t="shared" si="9"/>
        <v>0</v>
      </c>
      <c r="AA89" s="6">
        <f t="shared" si="9"/>
        <v>0</v>
      </c>
      <c r="AB89" s="6">
        <f t="shared" si="9"/>
        <v>1.6400000000000003</v>
      </c>
      <c r="AC89" s="6">
        <f t="shared" si="9"/>
        <v>2.0150000000000006</v>
      </c>
      <c r="AD89" s="6">
        <f t="shared" si="9"/>
        <v>2.1800000000000006</v>
      </c>
      <c r="AE89" s="6">
        <f t="shared" si="9"/>
        <v>2.3600000000000003</v>
      </c>
      <c r="AF89" s="6">
        <f t="shared" si="9"/>
        <v>2.4275000000000007</v>
      </c>
      <c r="AG89" s="6">
        <f t="shared" si="9"/>
        <v>0</v>
      </c>
      <c r="AH89" s="6">
        <f t="shared" si="9"/>
        <v>0</v>
      </c>
      <c r="AI89" s="6">
        <f t="shared" si="9"/>
        <v>0</v>
      </c>
      <c r="AJ89" s="6">
        <f t="shared" si="9"/>
        <v>2.2800000000000002</v>
      </c>
      <c r="AK89" s="6">
        <f t="shared" si="9"/>
        <v>2.4450000000000003</v>
      </c>
      <c r="AL89" s="6">
        <f t="shared" si="9"/>
        <v>2.3900000000000006</v>
      </c>
      <c r="AM89" s="6">
        <f t="shared" si="9"/>
        <v>0</v>
      </c>
      <c r="AN89" s="6">
        <f t="shared" si="9"/>
        <v>2.0675000000000003</v>
      </c>
      <c r="AO89" s="6">
        <f t="shared" si="9"/>
        <v>2.0600000000000005</v>
      </c>
      <c r="AP89" s="6">
        <f t="shared" si="9"/>
        <v>2.3350000000000004</v>
      </c>
      <c r="AQ89" s="6">
        <f t="shared" si="9"/>
        <v>2.4450000000000003</v>
      </c>
      <c r="AR89" s="6">
        <f t="shared" si="9"/>
        <v>2.3050000000000006</v>
      </c>
      <c r="AS89" s="6">
        <f t="shared" si="9"/>
        <v>0</v>
      </c>
    </row>
    <row r="90" spans="3:45" x14ac:dyDescent="0.25">
      <c r="C90" s="4">
        <v>65</v>
      </c>
      <c r="D90" s="6">
        <f t="shared" si="0"/>
        <v>2.3099046331961408</v>
      </c>
      <c r="E90" s="6">
        <f t="shared" ref="E90:AS90" si="10">E18*COS($C18*PI()/180)</f>
        <v>2.3244004395738469</v>
      </c>
      <c r="F90" s="6">
        <f t="shared" si="10"/>
        <v>2.282138613399777</v>
      </c>
      <c r="G90" s="6">
        <f t="shared" si="10"/>
        <v>0</v>
      </c>
      <c r="H90" s="6">
        <f t="shared" si="10"/>
        <v>0</v>
      </c>
      <c r="I90" s="6">
        <f t="shared" si="10"/>
        <v>0</v>
      </c>
      <c r="J90" s="6">
        <f t="shared" si="10"/>
        <v>1.5528262791138521</v>
      </c>
      <c r="K90" s="6">
        <f t="shared" si="10"/>
        <v>1.9694010997116596</v>
      </c>
      <c r="L90" s="6">
        <f t="shared" si="10"/>
        <v>2.0158891085031363</v>
      </c>
      <c r="M90" s="6">
        <f t="shared" si="10"/>
        <v>2.1130913087034973</v>
      </c>
      <c r="N90" s="6">
        <f t="shared" si="10"/>
        <v>2.1130913087034973</v>
      </c>
      <c r="O90" s="6">
        <f t="shared" si="10"/>
        <v>0</v>
      </c>
      <c r="P90" s="6">
        <f t="shared" si="10"/>
        <v>2.1976149610516371</v>
      </c>
      <c r="Q90" s="6">
        <f t="shared" si="10"/>
        <v>2.1976149610516371</v>
      </c>
      <c r="R90" s="6">
        <f t="shared" si="10"/>
        <v>2.2102935089038582</v>
      </c>
      <c r="S90" s="6">
        <f t="shared" si="10"/>
        <v>2.387793178834952</v>
      </c>
      <c r="T90" s="6">
        <f t="shared" si="10"/>
        <v>2.4680906485656848</v>
      </c>
      <c r="U90" s="6">
        <f t="shared" si="10"/>
        <v>0</v>
      </c>
      <c r="V90" s="6">
        <f t="shared" si="10"/>
        <v>2.0057462702213598</v>
      </c>
      <c r="W90" s="6">
        <f t="shared" si="10"/>
        <v>2.1097103626095715</v>
      </c>
      <c r="X90" s="6">
        <f t="shared" si="10"/>
        <v>2.1088651260860902</v>
      </c>
      <c r="Y90" s="6">
        <f t="shared" si="10"/>
        <v>1.919067264738342</v>
      </c>
      <c r="Z90" s="6">
        <f t="shared" si="10"/>
        <v>0</v>
      </c>
      <c r="AA90" s="6">
        <f t="shared" si="10"/>
        <v>0</v>
      </c>
      <c r="AB90" s="6">
        <f t="shared" si="10"/>
        <v>1.4044872692428665</v>
      </c>
      <c r="AC90" s="6">
        <f t="shared" si="10"/>
        <v>1.7411872383716818</v>
      </c>
      <c r="AD90" s="6">
        <f t="shared" si="10"/>
        <v>1.9271392735375892</v>
      </c>
      <c r="AE90" s="6">
        <f t="shared" si="10"/>
        <v>1.9820796475638804</v>
      </c>
      <c r="AF90" s="6">
        <f t="shared" si="10"/>
        <v>2.0887907586534071</v>
      </c>
      <c r="AG90" s="6">
        <f t="shared" si="10"/>
        <v>0</v>
      </c>
      <c r="AH90" s="6">
        <f t="shared" si="10"/>
        <v>0</v>
      </c>
      <c r="AI90" s="6">
        <f t="shared" si="10"/>
        <v>0</v>
      </c>
      <c r="AJ90" s="6">
        <f t="shared" si="10"/>
        <v>1.9567225518594384</v>
      </c>
      <c r="AK90" s="6">
        <f t="shared" si="10"/>
        <v>2.1976149610516371</v>
      </c>
      <c r="AL90" s="6">
        <f t="shared" si="10"/>
        <v>2.1173174913209043</v>
      </c>
      <c r="AM90" s="6">
        <f t="shared" si="10"/>
        <v>0</v>
      </c>
      <c r="AN90" s="6">
        <f t="shared" si="10"/>
        <v>1.7876752471631587</v>
      </c>
      <c r="AO90" s="6">
        <f t="shared" si="10"/>
        <v>1.8235977994111183</v>
      </c>
      <c r="AP90" s="6">
        <f t="shared" si="10"/>
        <v>2.1046389434686832</v>
      </c>
      <c r="AQ90" s="6">
        <f t="shared" si="10"/>
        <v>2.1173174913209043</v>
      </c>
      <c r="AR90" s="6">
        <f t="shared" si="10"/>
        <v>2.0243414737379504</v>
      </c>
      <c r="AS90" s="6">
        <f t="shared" si="10"/>
        <v>0</v>
      </c>
    </row>
    <row r="91" spans="3:45" x14ac:dyDescent="0.25">
      <c r="C91" s="4">
        <v>70</v>
      </c>
      <c r="D91" s="6">
        <f t="shared" si="0"/>
        <v>1.8542280050257811</v>
      </c>
      <c r="E91" s="6">
        <f t="shared" ref="E91:AS91" si="11">E19*COS($C19*PI()/180)</f>
        <v>1.8776905868579219</v>
      </c>
      <c r="F91" s="6">
        <f t="shared" si="11"/>
        <v>1.8434885725253549</v>
      </c>
      <c r="G91" s="6">
        <f t="shared" si="11"/>
        <v>0</v>
      </c>
      <c r="H91" s="6">
        <f t="shared" si="11"/>
        <v>0</v>
      </c>
      <c r="I91" s="6">
        <f t="shared" si="11"/>
        <v>0</v>
      </c>
      <c r="J91" s="6">
        <f t="shared" si="11"/>
        <v>1.2478946949380354</v>
      </c>
      <c r="K91" s="6">
        <f t="shared" si="11"/>
        <v>1.5185694363659696</v>
      </c>
      <c r="L91" s="6">
        <f t="shared" si="11"/>
        <v>1.6233302062666219</v>
      </c>
      <c r="M91" s="6">
        <f t="shared" si="11"/>
        <v>1.7853451481599911</v>
      </c>
      <c r="N91" s="6">
        <f t="shared" si="11"/>
        <v>1.6340012347383828</v>
      </c>
      <c r="O91" s="6">
        <f t="shared" si="11"/>
        <v>0</v>
      </c>
      <c r="P91" s="6">
        <f t="shared" si="11"/>
        <v>1.7109557669866584</v>
      </c>
      <c r="Q91" s="6">
        <f t="shared" si="11"/>
        <v>1.7511431338274244</v>
      </c>
      <c r="R91" s="6">
        <f t="shared" si="11"/>
        <v>1.932413809790029</v>
      </c>
      <c r="S91" s="6">
        <f t="shared" si="11"/>
        <v>2.0110784427549326</v>
      </c>
      <c r="T91" s="6">
        <f t="shared" si="11"/>
        <v>2.1136844857526333</v>
      </c>
      <c r="U91" s="6">
        <f t="shared" si="11"/>
        <v>0</v>
      </c>
      <c r="V91" s="6">
        <f t="shared" si="11"/>
        <v>1.6307520433767888</v>
      </c>
      <c r="W91" s="6">
        <f t="shared" si="11"/>
        <v>1.7183092000681601</v>
      </c>
      <c r="X91" s="6">
        <f t="shared" si="11"/>
        <v>1.7109557669866584</v>
      </c>
      <c r="Y91" s="6">
        <f t="shared" si="11"/>
        <v>1.5668626806035539</v>
      </c>
      <c r="Z91" s="6">
        <f t="shared" si="11"/>
        <v>0</v>
      </c>
      <c r="AA91" s="6">
        <f t="shared" si="11"/>
        <v>0</v>
      </c>
      <c r="AB91" s="6">
        <f t="shared" si="11"/>
        <v>1.1514450145201967</v>
      </c>
      <c r="AC91" s="6">
        <f t="shared" si="11"/>
        <v>1.4399048034010657</v>
      </c>
      <c r="AD91" s="6">
        <f t="shared" si="11"/>
        <v>1.5824245971248718</v>
      </c>
      <c r="AE91" s="6">
        <f t="shared" si="11"/>
        <v>1.5938138678976168</v>
      </c>
      <c r="AF91" s="6">
        <f t="shared" si="11"/>
        <v>1.7203613209281143</v>
      </c>
      <c r="AG91" s="6">
        <f t="shared" si="11"/>
        <v>0</v>
      </c>
      <c r="AH91" s="6">
        <f t="shared" si="11"/>
        <v>0</v>
      </c>
      <c r="AI91" s="6">
        <f t="shared" si="11"/>
        <v>0</v>
      </c>
      <c r="AJ91" s="6">
        <f t="shared" si="11"/>
        <v>1.6365663858133255</v>
      </c>
      <c r="AK91" s="6">
        <f t="shared" si="11"/>
        <v>1.7879102992349338</v>
      </c>
      <c r="AL91" s="6">
        <f t="shared" si="11"/>
        <v>1.7460128316775394</v>
      </c>
      <c r="AM91" s="6">
        <f t="shared" si="11"/>
        <v>0</v>
      </c>
      <c r="AN91" s="6">
        <f t="shared" si="11"/>
        <v>1.4493103573425217</v>
      </c>
      <c r="AO91" s="6">
        <f t="shared" si="11"/>
        <v>1.5425108463987662</v>
      </c>
      <c r="AP91" s="6">
        <f t="shared" si="11"/>
        <v>1.7152310187782291</v>
      </c>
      <c r="AQ91" s="6">
        <f t="shared" si="11"/>
        <v>1.7272017237946276</v>
      </c>
      <c r="AR91" s="6">
        <f t="shared" si="11"/>
        <v>1.7443027309609109</v>
      </c>
      <c r="AS91" s="6">
        <f t="shared" si="11"/>
        <v>0</v>
      </c>
    </row>
    <row r="92" spans="3:45" x14ac:dyDescent="0.25">
      <c r="C92" s="4">
        <v>75</v>
      </c>
      <c r="D92" s="6">
        <f t="shared" si="0"/>
        <v>1.3916958874207643</v>
      </c>
      <c r="E92" s="6">
        <f t="shared" ref="E92:AS92" si="12">E20*COS($C20*PI()/180)</f>
        <v>1.4183283671618137</v>
      </c>
      <c r="F92" s="6">
        <f t="shared" si="12"/>
        <v>1.3924464626515616</v>
      </c>
      <c r="G92" s="6">
        <f t="shared" si="12"/>
        <v>0</v>
      </c>
      <c r="H92" s="6">
        <f t="shared" si="12"/>
        <v>0</v>
      </c>
      <c r="I92" s="6">
        <f t="shared" si="12"/>
        <v>0</v>
      </c>
      <c r="J92" s="6">
        <f t="shared" si="12"/>
        <v>0.93767551850192243</v>
      </c>
      <c r="K92" s="6">
        <f t="shared" si="12"/>
        <v>1.0533935135672594</v>
      </c>
      <c r="L92" s="6">
        <f t="shared" si="12"/>
        <v>1.2222988224011644</v>
      </c>
      <c r="M92" s="6">
        <f t="shared" si="12"/>
        <v>1.335506272729007</v>
      </c>
      <c r="N92" s="6">
        <f t="shared" si="12"/>
        <v>1.1789207504419819</v>
      </c>
      <c r="O92" s="6">
        <f t="shared" si="12"/>
        <v>0</v>
      </c>
      <c r="P92" s="6">
        <f t="shared" si="12"/>
        <v>1.243625511717612</v>
      </c>
      <c r="Q92" s="6">
        <f t="shared" si="12"/>
        <v>1.2828883608596644</v>
      </c>
      <c r="R92" s="6">
        <f t="shared" si="12"/>
        <v>1.477209699922637</v>
      </c>
      <c r="S92" s="6">
        <f t="shared" si="12"/>
        <v>1.5386792231344859</v>
      </c>
      <c r="T92" s="6">
        <f t="shared" si="12"/>
        <v>1.6029439920334416</v>
      </c>
      <c r="U92" s="6">
        <f t="shared" si="12"/>
        <v>0</v>
      </c>
      <c r="V92" s="6">
        <f t="shared" si="12"/>
        <v>1.2397432260410743</v>
      </c>
      <c r="W92" s="6">
        <f t="shared" si="12"/>
        <v>1.3085890920383449</v>
      </c>
      <c r="X92" s="6">
        <f t="shared" si="12"/>
        <v>1.2979775111891414</v>
      </c>
      <c r="Y92" s="6">
        <f t="shared" si="12"/>
        <v>1.1961322169412996</v>
      </c>
      <c r="Z92" s="6">
        <f t="shared" si="12"/>
        <v>0</v>
      </c>
      <c r="AA92" s="6">
        <f t="shared" si="12"/>
        <v>0</v>
      </c>
      <c r="AB92" s="6">
        <f t="shared" si="12"/>
        <v>0.88254706189508547</v>
      </c>
      <c r="AC92" s="6">
        <f t="shared" si="12"/>
        <v>1.1349215127745533</v>
      </c>
      <c r="AD92" s="6">
        <f t="shared" si="12"/>
        <v>1.2147413062841708</v>
      </c>
      <c r="AE92" s="6">
        <f t="shared" si="12"/>
        <v>1.198332178824671</v>
      </c>
      <c r="AF92" s="6">
        <f t="shared" si="12"/>
        <v>1.335506272729007</v>
      </c>
      <c r="AG92" s="6">
        <f t="shared" si="12"/>
        <v>0</v>
      </c>
      <c r="AH92" s="6">
        <f t="shared" si="12"/>
        <v>0</v>
      </c>
      <c r="AI92" s="6">
        <f t="shared" si="12"/>
        <v>0</v>
      </c>
      <c r="AJ92" s="6">
        <f t="shared" si="12"/>
        <v>1.2785660828064525</v>
      </c>
      <c r="AK92" s="6">
        <f t="shared" si="12"/>
        <v>1.3600940820137464</v>
      </c>
      <c r="AL92" s="6">
        <f t="shared" si="12"/>
        <v>1.3458590345331078</v>
      </c>
      <c r="AM92" s="6">
        <f t="shared" si="12"/>
        <v>0</v>
      </c>
      <c r="AN92" s="6">
        <f t="shared" si="12"/>
        <v>1.0986868464602007</v>
      </c>
      <c r="AO92" s="6">
        <f t="shared" si="12"/>
        <v>1.2029909216365162</v>
      </c>
      <c r="AP92" s="6">
        <f t="shared" si="12"/>
        <v>1.3070361777677297</v>
      </c>
      <c r="AQ92" s="6">
        <f t="shared" si="12"/>
        <v>1.3562117963372087</v>
      </c>
      <c r="AR92" s="6">
        <f t="shared" si="12"/>
        <v>1.3795055103964355</v>
      </c>
      <c r="AS92" s="6">
        <f t="shared" si="12"/>
        <v>0</v>
      </c>
    </row>
    <row r="93" spans="3:45" x14ac:dyDescent="0.25">
      <c r="C93" s="4">
        <v>80</v>
      </c>
      <c r="D93" s="6">
        <f t="shared" si="0"/>
        <v>0.92603100186220644</v>
      </c>
      <c r="E93" s="6">
        <f t="shared" ref="E93:AS93" si="13">E21*COS($C21*PI()/180)</f>
        <v>0.93943664117809356</v>
      </c>
      <c r="F93" s="6">
        <f t="shared" si="13"/>
        <v>0.94290960473143215</v>
      </c>
      <c r="G93" s="6">
        <f t="shared" si="13"/>
        <v>0.92033534163473119</v>
      </c>
      <c r="H93" s="6">
        <f t="shared" si="13"/>
        <v>0</v>
      </c>
      <c r="I93" s="6">
        <f t="shared" si="13"/>
        <v>0</v>
      </c>
      <c r="J93" s="6">
        <f t="shared" si="13"/>
        <v>0.62464722470348211</v>
      </c>
      <c r="K93" s="6">
        <f t="shared" si="13"/>
        <v>0.62339695782428017</v>
      </c>
      <c r="L93" s="6">
        <f t="shared" si="13"/>
        <v>0.81595542203913929</v>
      </c>
      <c r="M93" s="6">
        <f t="shared" si="13"/>
        <v>0.88560570610134504</v>
      </c>
      <c r="N93" s="6">
        <f t="shared" si="13"/>
        <v>0.7523307297419759</v>
      </c>
      <c r="O93" s="6">
        <f t="shared" si="13"/>
        <v>0</v>
      </c>
      <c r="P93" s="6">
        <f t="shared" si="13"/>
        <v>0.80008397860038183</v>
      </c>
      <c r="Q93" s="6">
        <f t="shared" si="13"/>
        <v>0.83236517482866423</v>
      </c>
      <c r="R93" s="6">
        <f t="shared" si="13"/>
        <v>1.0010817442498539</v>
      </c>
      <c r="S93" s="6">
        <f t="shared" si="13"/>
        <v>1.0436255477782517</v>
      </c>
      <c r="T93" s="6">
        <f t="shared" si="13"/>
        <v>1.0777647795075702</v>
      </c>
      <c r="U93" s="6">
        <f t="shared" si="13"/>
        <v>0</v>
      </c>
      <c r="V93" s="6">
        <f t="shared" si="13"/>
        <v>0.83559503093326926</v>
      </c>
      <c r="W93" s="6">
        <f t="shared" si="13"/>
        <v>0.88352192796934192</v>
      </c>
      <c r="X93" s="6">
        <f t="shared" si="13"/>
        <v>0.87301621322049261</v>
      </c>
      <c r="Y93" s="6">
        <f t="shared" si="13"/>
        <v>0.80951307464769628</v>
      </c>
      <c r="Z93" s="6">
        <f t="shared" si="13"/>
        <v>0</v>
      </c>
      <c r="AA93" s="6">
        <f t="shared" si="13"/>
        <v>0</v>
      </c>
      <c r="AB93" s="6">
        <f t="shared" si="13"/>
        <v>0.59964188711944411</v>
      </c>
      <c r="AC93" s="6">
        <f t="shared" si="13"/>
        <v>0.79183569016120259</v>
      </c>
      <c r="AD93" s="6">
        <f t="shared" si="13"/>
        <v>0.82656532569458874</v>
      </c>
      <c r="AE93" s="6">
        <f t="shared" si="13"/>
        <v>0.79878161726787988</v>
      </c>
      <c r="AF93" s="6">
        <f t="shared" si="13"/>
        <v>0.91859885985806189</v>
      </c>
      <c r="AG93" s="6">
        <f t="shared" si="13"/>
        <v>0</v>
      </c>
      <c r="AH93" s="6">
        <f t="shared" si="13"/>
        <v>0</v>
      </c>
      <c r="AI93" s="6">
        <f t="shared" si="13"/>
        <v>0</v>
      </c>
      <c r="AJ93" s="6">
        <f t="shared" si="13"/>
        <v>0.87692329721799855</v>
      </c>
      <c r="AK93" s="6">
        <f t="shared" si="13"/>
        <v>0.91729649852555983</v>
      </c>
      <c r="AL93" s="6">
        <f t="shared" si="13"/>
        <v>0.90557524653304211</v>
      </c>
      <c r="AM93" s="6">
        <f t="shared" si="13"/>
        <v>0</v>
      </c>
      <c r="AN93" s="6">
        <f t="shared" si="13"/>
        <v>0.73843887552862164</v>
      </c>
      <c r="AO93" s="6">
        <f t="shared" si="13"/>
        <v>0.83108017831392889</v>
      </c>
      <c r="AP93" s="6">
        <f t="shared" si="13"/>
        <v>0.90007059930100042</v>
      </c>
      <c r="AQ93" s="6">
        <f t="shared" si="13"/>
        <v>0.93552955718058761</v>
      </c>
      <c r="AR93" s="6">
        <f t="shared" si="13"/>
        <v>0.96287914516312911</v>
      </c>
      <c r="AS93" s="6">
        <f t="shared" si="13"/>
        <v>0</v>
      </c>
    </row>
    <row r="94" spans="3:45" x14ac:dyDescent="0.25">
      <c r="C94" s="4">
        <v>85</v>
      </c>
      <c r="D94" s="6">
        <f t="shared" si="0"/>
        <v>0.46092314552099006</v>
      </c>
      <c r="E94" s="6">
        <f t="shared" ref="E94:AS94" si="14">E22*COS($C22*PI()/180)</f>
        <v>0.46541166627249442</v>
      </c>
      <c r="F94" s="6">
        <f t="shared" si="14"/>
        <v>0.47761347025716666</v>
      </c>
      <c r="G94" s="6">
        <f t="shared" si="14"/>
        <v>0.46192543656258811</v>
      </c>
      <c r="H94" s="6">
        <f t="shared" si="14"/>
        <v>0</v>
      </c>
      <c r="I94" s="6">
        <f t="shared" si="14"/>
        <v>0</v>
      </c>
      <c r="J94" s="6">
        <f t="shared" si="14"/>
        <v>0.31127673522326105</v>
      </c>
      <c r="K94" s="6">
        <f t="shared" si="14"/>
        <v>0.27105435994521682</v>
      </c>
      <c r="L94" s="6">
        <f t="shared" si="14"/>
        <v>0.40747052849385135</v>
      </c>
      <c r="M94" s="6">
        <f t="shared" si="14"/>
        <v>0.439264943448197</v>
      </c>
      <c r="N94" s="6">
        <f t="shared" si="14"/>
        <v>0.35821010269287495</v>
      </c>
      <c r="O94" s="6">
        <f t="shared" si="14"/>
        <v>0</v>
      </c>
      <c r="P94" s="6">
        <f t="shared" si="14"/>
        <v>0.38435682551717243</v>
      </c>
      <c r="Q94" s="6">
        <f t="shared" si="14"/>
        <v>0.40353108892165718</v>
      </c>
      <c r="R94" s="6">
        <f t="shared" si="14"/>
        <v>0.5074643121482395</v>
      </c>
      <c r="S94" s="6">
        <f t="shared" si="14"/>
        <v>0.52947113719202321</v>
      </c>
      <c r="T94" s="6">
        <f t="shared" si="14"/>
        <v>0.54210871989043363</v>
      </c>
      <c r="U94" s="6">
        <f t="shared" si="14"/>
        <v>0</v>
      </c>
      <c r="V94" s="6">
        <f t="shared" si="14"/>
        <v>0.42131086044217941</v>
      </c>
      <c r="W94" s="6">
        <f t="shared" si="14"/>
        <v>0.44623740286800967</v>
      </c>
      <c r="X94" s="6">
        <f t="shared" si="14"/>
        <v>0.439264943448197</v>
      </c>
      <c r="Y94" s="6">
        <f t="shared" si="14"/>
        <v>0.4098150179737633</v>
      </c>
      <c r="Z94" s="6">
        <f t="shared" si="14"/>
        <v>0</v>
      </c>
      <c r="AA94" s="6">
        <f t="shared" si="14"/>
        <v>0</v>
      </c>
      <c r="AB94" s="6">
        <f t="shared" si="14"/>
        <v>0.30474005451718672</v>
      </c>
      <c r="AC94" s="6">
        <f t="shared" si="14"/>
        <v>0.40934437696292597</v>
      </c>
      <c r="AD94" s="6">
        <f t="shared" si="14"/>
        <v>0.42308012201995693</v>
      </c>
      <c r="AE94" s="6">
        <f t="shared" si="14"/>
        <v>0.41776362171234976</v>
      </c>
      <c r="AF94" s="6">
        <f t="shared" si="14"/>
        <v>0.47238412569230709</v>
      </c>
      <c r="AG94" s="6">
        <f t="shared" si="14"/>
        <v>0</v>
      </c>
      <c r="AH94" s="6">
        <f t="shared" si="14"/>
        <v>0</v>
      </c>
      <c r="AI94" s="6">
        <f t="shared" si="14"/>
        <v>0</v>
      </c>
      <c r="AJ94" s="6">
        <f t="shared" si="14"/>
        <v>0.44972363257791603</v>
      </c>
      <c r="AK94" s="6">
        <f t="shared" si="14"/>
        <v>0.46279699399006469</v>
      </c>
      <c r="AL94" s="6">
        <f t="shared" si="14"/>
        <v>0.45582453457025213</v>
      </c>
      <c r="AM94" s="6">
        <f t="shared" si="14"/>
        <v>0</v>
      </c>
      <c r="AN94" s="6">
        <f t="shared" si="14"/>
        <v>0.37128346410502366</v>
      </c>
      <c r="AO94" s="6">
        <f t="shared" si="14"/>
        <v>0.42915487728946872</v>
      </c>
      <c r="AP94" s="6">
        <f t="shared" si="14"/>
        <v>0.46337222189219929</v>
      </c>
      <c r="AQ94" s="6">
        <f t="shared" si="14"/>
        <v>0.48240703610828783</v>
      </c>
      <c r="AR94" s="6">
        <f t="shared" si="14"/>
        <v>0.50201707822651087</v>
      </c>
      <c r="AS94" s="6">
        <f t="shared" si="14"/>
        <v>0</v>
      </c>
    </row>
    <row r="95" spans="3:45" x14ac:dyDescent="0.2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7" spans="3:45" x14ac:dyDescent="0.25">
      <c r="C97" s="4">
        <v>85</v>
      </c>
      <c r="D97" s="6">
        <f>D60*COS($C60*PI()/180)</f>
        <v>0.48981527424183874</v>
      </c>
      <c r="E97" s="6">
        <f t="shared" ref="E97:AS103" si="15">E60*COS($C60*PI()/180)</f>
        <v>0.49950699283537836</v>
      </c>
      <c r="F97" s="6">
        <f t="shared" si="15"/>
        <v>0.51038402953028605</v>
      </c>
      <c r="G97" s="6">
        <f t="shared" si="15"/>
        <v>0.50724642279137044</v>
      </c>
      <c r="H97" s="6">
        <f t="shared" si="15"/>
        <v>0.50724642279137044</v>
      </c>
      <c r="I97" s="6">
        <f t="shared" si="15"/>
        <v>0.49935011249843253</v>
      </c>
      <c r="J97" s="6">
        <f t="shared" si="15"/>
        <v>0.33184549051170836</v>
      </c>
      <c r="K97" s="6">
        <f t="shared" si="15"/>
        <v>0.38348526808969585</v>
      </c>
      <c r="L97" s="6">
        <f t="shared" si="15"/>
        <v>0.44558373479740221</v>
      </c>
      <c r="M97" s="6">
        <f t="shared" si="15"/>
        <v>0.4966744311960794</v>
      </c>
      <c r="N97" s="6">
        <f t="shared" si="15"/>
        <v>0.52206289905847225</v>
      </c>
      <c r="O97" s="6">
        <f t="shared" si="15"/>
        <v>0.5316500307607146</v>
      </c>
      <c r="P97" s="6">
        <f t="shared" si="15"/>
        <v>0.48284281482202607</v>
      </c>
      <c r="Q97" s="6">
        <f t="shared" si="15"/>
        <v>0.47216623633543803</v>
      </c>
      <c r="R97" s="6">
        <f t="shared" si="15"/>
        <v>0.51247576735622979</v>
      </c>
      <c r="S97" s="6">
        <f t="shared" si="15"/>
        <v>0.54167294117669529</v>
      </c>
      <c r="T97" s="6">
        <f t="shared" si="15"/>
        <v>0.55168713601840125</v>
      </c>
      <c r="U97" s="6">
        <f t="shared" si="15"/>
        <v>0.57087011499716078</v>
      </c>
      <c r="V97" s="6">
        <f t="shared" si="15"/>
        <v>0.39847605584229301</v>
      </c>
      <c r="W97" s="6">
        <f t="shared" si="15"/>
        <v>0.43538651289592623</v>
      </c>
      <c r="X97" s="6">
        <f t="shared" si="15"/>
        <v>0.50201707822651087</v>
      </c>
      <c r="Y97" s="6">
        <f t="shared" si="15"/>
        <v>0.52729224362333171</v>
      </c>
      <c r="Z97" s="6">
        <f t="shared" si="15"/>
        <v>0.52729224362333171</v>
      </c>
      <c r="AA97" s="6">
        <f t="shared" si="15"/>
        <v>0</v>
      </c>
      <c r="AB97" s="6">
        <f t="shared" si="15"/>
        <v>0.36343944725773442</v>
      </c>
      <c r="AC97" s="6">
        <f t="shared" si="15"/>
        <v>0.44275117315810336</v>
      </c>
      <c r="AD97" s="6">
        <f t="shared" si="15"/>
        <v>0.4590144347548164</v>
      </c>
      <c r="AE97" s="6">
        <f t="shared" si="15"/>
        <v>0.48981527424183874</v>
      </c>
      <c r="AF97" s="6">
        <f t="shared" si="15"/>
        <v>0.50724642279137044</v>
      </c>
      <c r="AG97" s="6">
        <f t="shared" si="15"/>
        <v>0.508414309744189</v>
      </c>
      <c r="AH97" s="6">
        <f t="shared" si="15"/>
        <v>0</v>
      </c>
      <c r="AI97" s="6">
        <f t="shared" si="15"/>
        <v>0.401230177313119</v>
      </c>
      <c r="AJ97" s="6">
        <f t="shared" si="15"/>
        <v>0.45720159530566507</v>
      </c>
      <c r="AK97" s="6">
        <f t="shared" si="15"/>
        <v>0.46949055503308484</v>
      </c>
      <c r="AL97" s="6">
        <f t="shared" si="15"/>
        <v>0.47238412569230709</v>
      </c>
      <c r="AM97" s="6">
        <f t="shared" si="15"/>
        <v>0.47281990440604538</v>
      </c>
      <c r="AN97" s="6">
        <f t="shared" si="15"/>
        <v>0.38144582370940061</v>
      </c>
      <c r="AO97" s="6">
        <f t="shared" si="15"/>
        <v>0.44681263077014421</v>
      </c>
      <c r="AP97" s="6">
        <f t="shared" si="15"/>
        <v>0.48894371681436216</v>
      </c>
      <c r="AQ97" s="6">
        <f t="shared" si="15"/>
        <v>0.53252158818819129</v>
      </c>
      <c r="AR97" s="6">
        <f t="shared" si="15"/>
        <v>0.4991147919930139</v>
      </c>
      <c r="AS97" s="6">
        <f t="shared" si="15"/>
        <v>0.50521569398534993</v>
      </c>
    </row>
    <row r="98" spans="3:45" x14ac:dyDescent="0.25">
      <c r="C98" s="4">
        <v>80</v>
      </c>
      <c r="D98" s="6">
        <f t="shared" ref="D98:S110" si="16">D61*COS($C61*PI()/180)</f>
        <v>0.96744609223576938</v>
      </c>
      <c r="E98" s="6">
        <f t="shared" si="16"/>
        <v>0.99135744630050571</v>
      </c>
      <c r="F98" s="6">
        <f t="shared" si="16"/>
        <v>1.0106323940215352</v>
      </c>
      <c r="G98" s="6">
        <f t="shared" si="16"/>
        <v>1.0106323940215352</v>
      </c>
      <c r="H98" s="6">
        <f t="shared" si="16"/>
        <v>1.0106323940215352</v>
      </c>
      <c r="I98" s="6">
        <f t="shared" si="16"/>
        <v>0.99882431794018367</v>
      </c>
      <c r="J98" s="6">
        <f t="shared" si="16"/>
        <v>0.68677854267270977</v>
      </c>
      <c r="K98" s="6">
        <f t="shared" si="16"/>
        <v>0.80920050792789577</v>
      </c>
      <c r="L98" s="6">
        <f t="shared" si="16"/>
        <v>0.8474031070146204</v>
      </c>
      <c r="M98" s="6">
        <f t="shared" si="16"/>
        <v>0.96374738605146382</v>
      </c>
      <c r="N98" s="6">
        <f t="shared" si="16"/>
        <v>0.99239933536650726</v>
      </c>
      <c r="O98" s="6">
        <f t="shared" si="16"/>
        <v>1.0497032339965944</v>
      </c>
      <c r="P98" s="6">
        <f t="shared" si="16"/>
        <v>0.96201090427479452</v>
      </c>
      <c r="Q98" s="6">
        <f t="shared" si="16"/>
        <v>0.96201090427479452</v>
      </c>
      <c r="R98" s="6">
        <f t="shared" si="16"/>
        <v>1.0210512846815507</v>
      </c>
      <c r="S98" s="6">
        <f t="shared" si="16"/>
        <v>1.0661998108749526</v>
      </c>
      <c r="T98" s="6">
        <f t="shared" si="15"/>
        <v>1.0928027116935264</v>
      </c>
      <c r="U98" s="6">
        <f t="shared" si="15"/>
        <v>1.113084818845024</v>
      </c>
      <c r="V98" s="6">
        <f t="shared" si="15"/>
        <v>0.78732083754186244</v>
      </c>
      <c r="W98" s="6">
        <f t="shared" si="15"/>
        <v>0.85341133396189628</v>
      </c>
      <c r="X98" s="6">
        <f t="shared" si="15"/>
        <v>0.96722034960480241</v>
      </c>
      <c r="Y98" s="6">
        <f t="shared" si="15"/>
        <v>1.0332066571182359</v>
      </c>
      <c r="Z98" s="6">
        <f t="shared" si="15"/>
        <v>1.0123688757982043</v>
      </c>
      <c r="AA98" s="6">
        <f t="shared" si="15"/>
        <v>0</v>
      </c>
      <c r="AB98" s="6">
        <f t="shared" si="15"/>
        <v>0.72107405776192857</v>
      </c>
      <c r="AC98" s="6">
        <f t="shared" si="15"/>
        <v>0.87779153810633315</v>
      </c>
      <c r="AD98" s="6">
        <f t="shared" si="15"/>
        <v>0.89407973717149125</v>
      </c>
      <c r="AE98" s="6">
        <f t="shared" si="15"/>
        <v>0.92611782595104009</v>
      </c>
      <c r="AF98" s="6">
        <f t="shared" si="15"/>
        <v>0.98805813092483408</v>
      </c>
      <c r="AG98" s="6">
        <f t="shared" si="15"/>
        <v>0.98111220381815689</v>
      </c>
      <c r="AH98" s="6">
        <f t="shared" si="15"/>
        <v>0</v>
      </c>
      <c r="AI98" s="6">
        <f t="shared" si="15"/>
        <v>0.79709722994451071</v>
      </c>
      <c r="AJ98" s="6">
        <f t="shared" si="15"/>
        <v>0.90720753940311127</v>
      </c>
      <c r="AK98" s="6">
        <f t="shared" si="15"/>
        <v>0.92875727825157728</v>
      </c>
      <c r="AL98" s="6">
        <f t="shared" si="15"/>
        <v>0.94811905006144004</v>
      </c>
      <c r="AM98" s="6">
        <f t="shared" si="15"/>
        <v>0.92945187096224502</v>
      </c>
      <c r="AN98" s="6">
        <f t="shared" si="15"/>
        <v>0.73974123686112347</v>
      </c>
      <c r="AO98" s="6">
        <f t="shared" si="15"/>
        <v>0.86997737011132137</v>
      </c>
      <c r="AP98" s="6">
        <f t="shared" si="15"/>
        <v>0.97416627671147971</v>
      </c>
      <c r="AQ98" s="6">
        <f t="shared" si="15"/>
        <v>1.0241769518795556</v>
      </c>
      <c r="AR98" s="6">
        <f t="shared" si="15"/>
        <v>0.99733094361224817</v>
      </c>
      <c r="AS98" s="6">
        <f t="shared" si="15"/>
        <v>1.0008039071655868</v>
      </c>
    </row>
    <row r="99" spans="3:45" x14ac:dyDescent="0.25">
      <c r="C99" s="4">
        <v>75</v>
      </c>
      <c r="D99" s="6">
        <f t="shared" si="16"/>
        <v>1.429354058483181</v>
      </c>
      <c r="E99" s="6">
        <f t="shared" si="15"/>
        <v>1.471852145689015</v>
      </c>
      <c r="F99" s="6">
        <f t="shared" si="15"/>
        <v>1.4977081682947566</v>
      </c>
      <c r="G99" s="6">
        <f t="shared" si="15"/>
        <v>1.4804449379864186</v>
      </c>
      <c r="H99" s="6">
        <f t="shared" si="15"/>
        <v>1.5063268424966707</v>
      </c>
      <c r="I99" s="6">
        <f t="shared" si="15"/>
        <v>1.4945764578490164</v>
      </c>
      <c r="J99" s="6">
        <f t="shared" si="15"/>
        <v>1.0618051325330913</v>
      </c>
      <c r="K99" s="6">
        <f t="shared" si="15"/>
        <v>1.1918617026971081</v>
      </c>
      <c r="L99" s="6">
        <f t="shared" si="15"/>
        <v>1.2509500906940136</v>
      </c>
      <c r="M99" s="6">
        <f t="shared" si="15"/>
        <v>1.4157401767107884</v>
      </c>
      <c r="N99" s="6">
        <f t="shared" si="15"/>
        <v>1.4079756053577128</v>
      </c>
      <c r="O99" s="6">
        <f t="shared" si="15"/>
        <v>1.5503260801640992</v>
      </c>
      <c r="P99" s="6">
        <f t="shared" si="15"/>
        <v>1.3458590345331078</v>
      </c>
      <c r="Q99" s="6">
        <f t="shared" si="15"/>
        <v>1.4286811289659145</v>
      </c>
      <c r="R99" s="6">
        <f t="shared" si="15"/>
        <v>1.4700921761823178</v>
      </c>
      <c r="S99" s="6">
        <f t="shared" si="15"/>
        <v>1.5563565639149879</v>
      </c>
      <c r="T99" s="6">
        <f t="shared" si="15"/>
        <v>1.6193013556839211</v>
      </c>
      <c r="U99" s="6">
        <f t="shared" si="15"/>
        <v>1.6383245554989563</v>
      </c>
      <c r="V99" s="6">
        <f t="shared" si="15"/>
        <v>1.1636504267809333</v>
      </c>
      <c r="W99" s="6">
        <f t="shared" si="15"/>
        <v>1.2510536183120546</v>
      </c>
      <c r="X99" s="6">
        <f t="shared" si="15"/>
        <v>1.3924464626515616</v>
      </c>
      <c r="Y99" s="6">
        <f t="shared" si="15"/>
        <v>1.5166796043007715</v>
      </c>
      <c r="Z99" s="6">
        <f t="shared" si="15"/>
        <v>1.4985622711435951</v>
      </c>
      <c r="AA99" s="6">
        <f t="shared" si="15"/>
        <v>0</v>
      </c>
      <c r="AB99" s="6">
        <f t="shared" si="15"/>
        <v>1.0702167514989231</v>
      </c>
      <c r="AC99" s="6">
        <f t="shared" si="15"/>
        <v>1.3018597968656793</v>
      </c>
      <c r="AD99" s="6">
        <f t="shared" si="15"/>
        <v>1.3021186159107818</v>
      </c>
      <c r="AE99" s="6">
        <f t="shared" si="15"/>
        <v>1.306156193014381</v>
      </c>
      <c r="AF99" s="6">
        <f t="shared" si="15"/>
        <v>1.4390338907700153</v>
      </c>
      <c r="AG99" s="6">
        <f t="shared" si="15"/>
        <v>1.4364457003189901</v>
      </c>
      <c r="AH99" s="6">
        <f t="shared" si="15"/>
        <v>0</v>
      </c>
      <c r="AI99" s="6">
        <f t="shared" si="15"/>
        <v>1.1846147694342375</v>
      </c>
      <c r="AJ99" s="6">
        <f t="shared" si="15"/>
        <v>1.3466354916684156</v>
      </c>
      <c r="AK99" s="6">
        <f t="shared" si="15"/>
        <v>1.3743291294943851</v>
      </c>
      <c r="AL99" s="6">
        <f t="shared" si="15"/>
        <v>1.4235047480638641</v>
      </c>
      <c r="AM99" s="6">
        <f t="shared" si="15"/>
        <v>1.3665645581413095</v>
      </c>
      <c r="AN99" s="6">
        <f t="shared" si="15"/>
        <v>1.1290980842597467</v>
      </c>
      <c r="AO99" s="6">
        <f t="shared" si="15"/>
        <v>1.2561264715960638</v>
      </c>
      <c r="AP99" s="6">
        <f t="shared" si="15"/>
        <v>1.410563795808738</v>
      </c>
      <c r="AQ99" s="6">
        <f t="shared" si="15"/>
        <v>1.471645090452933</v>
      </c>
      <c r="AR99" s="6">
        <f t="shared" si="15"/>
        <v>1.4907976997905195</v>
      </c>
      <c r="AS99" s="6">
        <f t="shared" si="15"/>
        <v>1.4830331284374438</v>
      </c>
    </row>
    <row r="100" spans="3:45" x14ac:dyDescent="0.25">
      <c r="C100" s="4">
        <v>70</v>
      </c>
      <c r="D100" s="6">
        <f t="shared" si="16"/>
        <v>1.8721840625503787</v>
      </c>
      <c r="E100" s="6">
        <f t="shared" si="15"/>
        <v>1.9374073038825836</v>
      </c>
      <c r="F100" s="6">
        <f t="shared" si="15"/>
        <v>1.967778692609903</v>
      </c>
      <c r="G100" s="6">
        <f t="shared" si="15"/>
        <v>1.9221532054902588</v>
      </c>
      <c r="H100" s="6">
        <f t="shared" si="15"/>
        <v>1.9905572341553928</v>
      </c>
      <c r="I100" s="6">
        <f t="shared" si="15"/>
        <v>1.9827591748875673</v>
      </c>
      <c r="J100" s="6">
        <f t="shared" si="15"/>
        <v>1.4535856091340924</v>
      </c>
      <c r="K100" s="6">
        <f t="shared" si="15"/>
        <v>1.5561916521317931</v>
      </c>
      <c r="L100" s="6">
        <f t="shared" si="15"/>
        <v>1.6371136180426464</v>
      </c>
      <c r="M100" s="6">
        <f t="shared" si="15"/>
        <v>1.8605895796916385</v>
      </c>
      <c r="N100" s="6">
        <f t="shared" si="15"/>
        <v>1.8605895796916385</v>
      </c>
      <c r="O100" s="6">
        <f t="shared" si="15"/>
        <v>1.9358340112232857</v>
      </c>
      <c r="P100" s="6">
        <f t="shared" si="15"/>
        <v>1.6622178965627505</v>
      </c>
      <c r="Q100" s="6">
        <f t="shared" si="15"/>
        <v>1.8811107882911786</v>
      </c>
      <c r="R100" s="6">
        <f t="shared" si="15"/>
        <v>1.932413809790029</v>
      </c>
      <c r="S100" s="6">
        <f t="shared" si="15"/>
        <v>2.0133357757008818</v>
      </c>
      <c r="T100" s="6">
        <f t="shared" si="15"/>
        <v>2.1273652914856598</v>
      </c>
      <c r="U100" s="6">
        <f t="shared" si="15"/>
        <v>2.1273652914856598</v>
      </c>
      <c r="V100" s="6">
        <f t="shared" si="15"/>
        <v>1.5247257989458316</v>
      </c>
      <c r="W100" s="6">
        <f t="shared" si="15"/>
        <v>1.6255533371982387</v>
      </c>
      <c r="X100" s="6">
        <f t="shared" si="15"/>
        <v>1.774229493501907</v>
      </c>
      <c r="Y100" s="6">
        <f t="shared" si="15"/>
        <v>1.9358340112232857</v>
      </c>
      <c r="Z100" s="6">
        <f t="shared" si="15"/>
        <v>1.9802966298556226</v>
      </c>
      <c r="AA100" s="6">
        <f t="shared" si="15"/>
        <v>0</v>
      </c>
      <c r="AB100" s="6">
        <f t="shared" si="15"/>
        <v>1.4082679401434413</v>
      </c>
      <c r="AC100" s="6">
        <f t="shared" si="15"/>
        <v>1.60065427076413</v>
      </c>
      <c r="AD100" s="6">
        <f t="shared" si="15"/>
        <v>1.6804133681876761</v>
      </c>
      <c r="AE100" s="6">
        <f t="shared" si="15"/>
        <v>1.6280158822301836</v>
      </c>
      <c r="AF100" s="6">
        <f t="shared" si="15"/>
        <v>1.8571693782583816</v>
      </c>
      <c r="AG100" s="6">
        <f t="shared" si="15"/>
        <v>1.8640097811248952</v>
      </c>
      <c r="AH100" s="6">
        <f t="shared" si="15"/>
        <v>0</v>
      </c>
      <c r="AI100" s="6">
        <f t="shared" si="15"/>
        <v>1.5608773280953547</v>
      </c>
      <c r="AJ100" s="6">
        <f t="shared" si="15"/>
        <v>1.7722115746562856</v>
      </c>
      <c r="AK100" s="6">
        <f t="shared" si="15"/>
        <v>1.8109966589094164</v>
      </c>
      <c r="AL100" s="6">
        <f t="shared" si="15"/>
        <v>1.8622996804082668</v>
      </c>
      <c r="AM100" s="6">
        <f t="shared" si="15"/>
        <v>1.7785047452934779</v>
      </c>
      <c r="AN100" s="6">
        <f t="shared" si="15"/>
        <v>1.5271199399491113</v>
      </c>
      <c r="AO100" s="6">
        <f t="shared" si="15"/>
        <v>1.6063318051433362</v>
      </c>
      <c r="AP100" s="6">
        <f t="shared" si="15"/>
        <v>1.8092865581927882</v>
      </c>
      <c r="AQ100" s="6">
        <f t="shared" si="15"/>
        <v>1.8722182645647112</v>
      </c>
      <c r="AR100" s="6">
        <f t="shared" si="15"/>
        <v>1.8896612918743203</v>
      </c>
      <c r="AS100" s="6">
        <f t="shared" si="15"/>
        <v>1.9529350183895691</v>
      </c>
    </row>
    <row r="101" spans="3:45" x14ac:dyDescent="0.25">
      <c r="C101" s="4">
        <v>65</v>
      </c>
      <c r="D101" s="6">
        <f t="shared" si="16"/>
        <v>2.2927885935956427</v>
      </c>
      <c r="E101" s="6">
        <f t="shared" si="15"/>
        <v>2.3845812800457225</v>
      </c>
      <c r="F101" s="6">
        <f t="shared" si="15"/>
        <v>2.4173764571568008</v>
      </c>
      <c r="G101" s="6">
        <f t="shared" si="15"/>
        <v>2.3751146309827309</v>
      </c>
      <c r="H101" s="6">
        <f t="shared" si="15"/>
        <v>2.4596382833308708</v>
      </c>
      <c r="I101" s="6">
        <f t="shared" si="15"/>
        <v>2.4596382833308708</v>
      </c>
      <c r="J101" s="6">
        <f t="shared" si="15"/>
        <v>1.7369610557542747</v>
      </c>
      <c r="K101" s="6">
        <f t="shared" si="15"/>
        <v>1.8299370733372287</v>
      </c>
      <c r="L101" s="6">
        <f t="shared" si="15"/>
        <v>2.0032105606509156</v>
      </c>
      <c r="M101" s="6">
        <f t="shared" si="15"/>
        <v>2.2060673262864512</v>
      </c>
      <c r="N101" s="6">
        <f t="shared" si="15"/>
        <v>2.2060673262864512</v>
      </c>
      <c r="O101" s="6">
        <f t="shared" si="15"/>
        <v>2.2525553350779282</v>
      </c>
      <c r="P101" s="6">
        <f t="shared" si="15"/>
        <v>1.9102345430679613</v>
      </c>
      <c r="Q101" s="6">
        <f t="shared" si="15"/>
        <v>2.0539247520597996</v>
      </c>
      <c r="R101" s="6">
        <f t="shared" si="15"/>
        <v>2.3074957091042188</v>
      </c>
      <c r="S101" s="6">
        <f t="shared" si="15"/>
        <v>2.4342811876264285</v>
      </c>
      <c r="T101" s="6">
        <f t="shared" si="15"/>
        <v>2.5779713966182665</v>
      </c>
      <c r="U101" s="6">
        <f t="shared" si="15"/>
        <v>2.5314833878267899</v>
      </c>
      <c r="V101" s="6">
        <f t="shared" si="15"/>
        <v>1.8679727168938915</v>
      </c>
      <c r="W101" s="6">
        <f t="shared" si="15"/>
        <v>1.9744302570263736</v>
      </c>
      <c r="X101" s="6">
        <f t="shared" si="15"/>
        <v>2.110978217394794</v>
      </c>
      <c r="Y101" s="6">
        <f t="shared" si="15"/>
        <v>2.3117218917216258</v>
      </c>
      <c r="Z101" s="6">
        <f t="shared" si="15"/>
        <v>2.341305170043475</v>
      </c>
      <c r="AA101" s="6">
        <f t="shared" si="15"/>
        <v>2.0581509346772062</v>
      </c>
      <c r="AB101" s="6">
        <f t="shared" si="15"/>
        <v>1.7327348731368675</v>
      </c>
      <c r="AC101" s="6">
        <f t="shared" si="15"/>
        <v>1.8299370733372287</v>
      </c>
      <c r="AD101" s="6">
        <f t="shared" si="15"/>
        <v>2.0266236123513499</v>
      </c>
      <c r="AE101" s="6">
        <f t="shared" si="15"/>
        <v>2.0201152911205433</v>
      </c>
      <c r="AF101" s="6">
        <f t="shared" si="15"/>
        <v>2.239876787225707</v>
      </c>
      <c r="AG101" s="6">
        <f t="shared" si="15"/>
        <v>2.2610077003127418</v>
      </c>
      <c r="AH101" s="6">
        <f t="shared" si="15"/>
        <v>0</v>
      </c>
      <c r="AI101" s="6">
        <f t="shared" si="15"/>
        <v>1.9229130909201824</v>
      </c>
      <c r="AJ101" s="6">
        <f t="shared" si="15"/>
        <v>2.180710230582009</v>
      </c>
      <c r="AK101" s="6">
        <f t="shared" si="15"/>
        <v>2.231424421990893</v>
      </c>
      <c r="AL101" s="6">
        <f t="shared" si="15"/>
        <v>2.2779124307823699</v>
      </c>
      <c r="AM101" s="6">
        <f t="shared" si="15"/>
        <v>2.1638055001123813</v>
      </c>
      <c r="AN101" s="6">
        <f t="shared" si="15"/>
        <v>1.9303089105006446</v>
      </c>
      <c r="AO101" s="6">
        <f t="shared" si="15"/>
        <v>1.9186869083027756</v>
      </c>
      <c r="AP101" s="6">
        <f t="shared" si="15"/>
        <v>2.1356168620542766</v>
      </c>
      <c r="AQ101" s="6">
        <f t="shared" si="15"/>
        <v>2.2238172932795601</v>
      </c>
      <c r="AR101" s="6">
        <f t="shared" si="15"/>
        <v>2.2356506046083</v>
      </c>
      <c r="AS101" s="6">
        <f t="shared" si="15"/>
        <v>2.3539837178956962</v>
      </c>
    </row>
    <row r="102" spans="3:45" x14ac:dyDescent="0.25">
      <c r="C102" s="4">
        <v>60</v>
      </c>
      <c r="D102" s="6">
        <f t="shared" si="16"/>
        <v>2.6882500000000005</v>
      </c>
      <c r="E102" s="6">
        <f t="shared" si="15"/>
        <v>2.8100000000000005</v>
      </c>
      <c r="F102" s="6">
        <f t="shared" si="15"/>
        <v>2.8450000000000006</v>
      </c>
      <c r="G102" s="6">
        <f t="shared" si="15"/>
        <v>2.7400000000000007</v>
      </c>
      <c r="H102" s="6">
        <f t="shared" si="15"/>
        <v>2.9100000000000006</v>
      </c>
      <c r="I102" s="6">
        <f t="shared" si="15"/>
        <v>0</v>
      </c>
      <c r="J102" s="6">
        <f t="shared" si="15"/>
        <v>1.9580000000000004</v>
      </c>
      <c r="K102" s="6">
        <f t="shared" si="15"/>
        <v>2.1100000000000003</v>
      </c>
      <c r="L102" s="6">
        <f t="shared" si="15"/>
        <v>2.1100000000000003</v>
      </c>
      <c r="M102" s="6">
        <f t="shared" si="15"/>
        <v>2.0275000000000003</v>
      </c>
      <c r="N102" s="6">
        <f t="shared" si="15"/>
        <v>2.1100000000000003</v>
      </c>
      <c r="O102" s="6">
        <f t="shared" si="15"/>
        <v>0</v>
      </c>
      <c r="P102" s="6">
        <f t="shared" si="15"/>
        <v>2.0900000000000003</v>
      </c>
      <c r="Q102" s="6">
        <f t="shared" si="15"/>
        <v>2.1200000000000006</v>
      </c>
      <c r="R102" s="6">
        <f t="shared" si="15"/>
        <v>2.1050000000000004</v>
      </c>
      <c r="S102" s="6">
        <f t="shared" si="15"/>
        <v>1.9500000000000004</v>
      </c>
      <c r="T102" s="6">
        <f t="shared" si="15"/>
        <v>2.8800000000000003</v>
      </c>
      <c r="U102" s="6">
        <f t="shared" si="15"/>
        <v>2.8800000000000003</v>
      </c>
      <c r="V102" s="6">
        <f t="shared" si="15"/>
        <v>2.1450000000000005</v>
      </c>
      <c r="W102" s="6">
        <f t="shared" si="15"/>
        <v>2.2955000000000005</v>
      </c>
      <c r="X102" s="6">
        <f t="shared" si="15"/>
        <v>2.4012500000000006</v>
      </c>
      <c r="Y102" s="6">
        <f t="shared" si="15"/>
        <v>2.6400000000000006</v>
      </c>
      <c r="Z102" s="6">
        <f t="shared" si="15"/>
        <v>2.6400000000000006</v>
      </c>
      <c r="AA102" s="6">
        <f t="shared" si="15"/>
        <v>2.3850000000000002</v>
      </c>
      <c r="AB102" s="6">
        <f t="shared" si="15"/>
        <v>1.9716500000000003</v>
      </c>
      <c r="AC102" s="6">
        <f t="shared" si="15"/>
        <v>2.1158500000000005</v>
      </c>
      <c r="AD102" s="6">
        <f t="shared" si="15"/>
        <v>2.3388000000000004</v>
      </c>
      <c r="AE102" s="6">
        <f t="shared" si="15"/>
        <v>2.4000000000000004</v>
      </c>
      <c r="AF102" s="6">
        <f t="shared" si="15"/>
        <v>2.6150000000000007</v>
      </c>
      <c r="AG102" s="6">
        <f t="shared" si="15"/>
        <v>2.6150000000000007</v>
      </c>
      <c r="AH102" s="6">
        <f t="shared" si="15"/>
        <v>0</v>
      </c>
      <c r="AI102" s="6">
        <f t="shared" si="15"/>
        <v>2.2200000000000006</v>
      </c>
      <c r="AJ102" s="6">
        <f t="shared" si="15"/>
        <v>2.4150000000000005</v>
      </c>
      <c r="AK102" s="6">
        <f t="shared" si="15"/>
        <v>2.5400000000000005</v>
      </c>
      <c r="AL102" s="6">
        <f t="shared" si="15"/>
        <v>2.5600000000000005</v>
      </c>
      <c r="AM102" s="6">
        <f t="shared" si="15"/>
        <v>2.5050000000000003</v>
      </c>
      <c r="AN102" s="6">
        <f t="shared" si="15"/>
        <v>2.3350000000000004</v>
      </c>
      <c r="AO102" s="6">
        <f t="shared" si="15"/>
        <v>2.2250000000000005</v>
      </c>
      <c r="AP102" s="6">
        <f t="shared" si="15"/>
        <v>2.4083000000000006</v>
      </c>
      <c r="AQ102" s="6">
        <f t="shared" si="15"/>
        <v>2.5250000000000004</v>
      </c>
      <c r="AR102" s="6">
        <f t="shared" si="15"/>
        <v>2.5200000000000005</v>
      </c>
      <c r="AS102" s="6">
        <f t="shared" si="15"/>
        <v>2.3950000000000005</v>
      </c>
    </row>
    <row r="103" spans="3:45" x14ac:dyDescent="0.25">
      <c r="C103" s="4">
        <v>55</v>
      </c>
      <c r="D103" s="6">
        <f t="shared" si="16"/>
        <v>3.0559005375911035</v>
      </c>
      <c r="E103" s="6">
        <f t="shared" si="15"/>
        <v>3.2234995722928796</v>
      </c>
      <c r="F103" s="6">
        <f t="shared" si="15"/>
        <v>3.2005565148388375</v>
      </c>
      <c r="G103" s="6">
        <f t="shared" si="15"/>
        <v>3.1030485206591596</v>
      </c>
      <c r="H103" s="6">
        <f t="shared" si="15"/>
        <v>3.1790473984756735</v>
      </c>
      <c r="I103" s="6">
        <f t="shared" si="15"/>
        <v>0</v>
      </c>
      <c r="J103" s="6">
        <f t="shared" si="15"/>
        <v>2.1348514960985936</v>
      </c>
      <c r="K103" s="6">
        <f t="shared" si="15"/>
        <v>2.0361963490462136</v>
      </c>
      <c r="L103" s="6">
        <f t="shared" si="15"/>
        <v>1.8010300101422849</v>
      </c>
      <c r="M103" s="6">
        <f t="shared" si="15"/>
        <v>1.6576359010545234</v>
      </c>
      <c r="N103" s="6">
        <f t="shared" si="15"/>
        <v>0</v>
      </c>
      <c r="O103" s="6">
        <f t="shared" si="15"/>
        <v>0</v>
      </c>
      <c r="P103" s="6">
        <f t="shared" si="15"/>
        <v>2.202533515588017</v>
      </c>
      <c r="Q103" s="6">
        <f t="shared" si="15"/>
        <v>2.0763466995907871</v>
      </c>
      <c r="R103" s="6">
        <f t="shared" si="15"/>
        <v>0</v>
      </c>
      <c r="S103" s="6">
        <f t="shared" si="15"/>
        <v>0</v>
      </c>
      <c r="T103" s="6">
        <f t="shared" si="15"/>
        <v>2.9797295868436851</v>
      </c>
      <c r="U103" s="6">
        <f t="shared" si="15"/>
        <v>3.2234995722928796</v>
      </c>
      <c r="V103" s="6">
        <f t="shared" si="15"/>
        <v>2.3860779752203523</v>
      </c>
      <c r="W103" s="6">
        <f t="shared" si="15"/>
        <v>2.586829727943218</v>
      </c>
      <c r="X103" s="6">
        <f t="shared" si="15"/>
        <v>2.6441873715783228</v>
      </c>
      <c r="Y103" s="6">
        <f t="shared" si="15"/>
        <v>2.6040370210337498</v>
      </c>
      <c r="Z103" s="6">
        <f t="shared" si="15"/>
        <v>2.695809250849917</v>
      </c>
      <c r="AA103" s="6">
        <f t="shared" si="15"/>
        <v>0</v>
      </c>
      <c r="AB103" s="6">
        <f t="shared" si="15"/>
        <v>2.1719045338868712</v>
      </c>
      <c r="AC103" s="6">
        <f t="shared" ref="E103:AS109" si="17">AC66*COS($C66*PI()/180)</f>
        <v>2.3708208420134143</v>
      </c>
      <c r="AD103" s="6">
        <f t="shared" si="17"/>
        <v>2.6155085497607704</v>
      </c>
      <c r="AE103" s="6">
        <f t="shared" si="17"/>
        <v>2.6527910181235885</v>
      </c>
      <c r="AF103" s="6">
        <f t="shared" si="17"/>
        <v>2.7703741875755532</v>
      </c>
      <c r="AG103" s="6">
        <f t="shared" si="17"/>
        <v>2.9309755897538459</v>
      </c>
      <c r="AH103" s="6">
        <f t="shared" si="17"/>
        <v>0</v>
      </c>
      <c r="AI103" s="6">
        <f t="shared" si="17"/>
        <v>2.3559652123119221</v>
      </c>
      <c r="AJ103" s="6">
        <f t="shared" si="17"/>
        <v>2.5753581992161974</v>
      </c>
      <c r="AK103" s="6">
        <f t="shared" si="17"/>
        <v>2.7416953657580008</v>
      </c>
      <c r="AL103" s="6">
        <f t="shared" si="17"/>
        <v>2.8506748886646993</v>
      </c>
      <c r="AM103" s="6">
        <f t="shared" si="17"/>
        <v>2.8506748886646993</v>
      </c>
      <c r="AN103" s="6">
        <f t="shared" si="17"/>
        <v>2.3172488028582263</v>
      </c>
      <c r="AO103" s="6">
        <f t="shared" si="17"/>
        <v>2.5524151417621557</v>
      </c>
      <c r="AP103" s="6">
        <f t="shared" si="17"/>
        <v>2.6269800784877915</v>
      </c>
      <c r="AQ103" s="6">
        <f t="shared" si="17"/>
        <v>2.8392033599376787</v>
      </c>
      <c r="AR103" s="6">
        <f t="shared" si="17"/>
        <v>2.7474311301215111</v>
      </c>
      <c r="AS103" s="6">
        <f t="shared" si="17"/>
        <v>2.695809250849917</v>
      </c>
    </row>
    <row r="104" spans="3:45" x14ac:dyDescent="0.25">
      <c r="C104" s="4">
        <v>50</v>
      </c>
      <c r="D104" s="6">
        <f t="shared" si="16"/>
        <v>3.3933400702962095</v>
      </c>
      <c r="E104" s="6">
        <f t="shared" si="17"/>
        <v>3.342495570370005</v>
      </c>
      <c r="F104" s="6">
        <f t="shared" si="17"/>
        <v>3.4324858357261201</v>
      </c>
      <c r="G104" s="6">
        <f t="shared" si="17"/>
        <v>3.4774809684041781</v>
      </c>
      <c r="H104" s="6">
        <f t="shared" si="17"/>
        <v>3.3842767649996297</v>
      </c>
      <c r="I104" s="6">
        <f t="shared" si="17"/>
        <v>0</v>
      </c>
      <c r="J104" s="6">
        <f t="shared" si="17"/>
        <v>2.267754686974111</v>
      </c>
      <c r="K104" s="6">
        <f t="shared" si="17"/>
        <v>2.1404827402561759</v>
      </c>
      <c r="L104" s="6">
        <f t="shared" si="17"/>
        <v>1.6391084047006752</v>
      </c>
      <c r="M104" s="6">
        <f t="shared" si="17"/>
        <v>0</v>
      </c>
      <c r="N104" s="6">
        <f t="shared" si="17"/>
        <v>0</v>
      </c>
      <c r="O104" s="6">
        <f t="shared" si="17"/>
        <v>0</v>
      </c>
      <c r="P104" s="6">
        <f t="shared" si="17"/>
        <v>2.468304421196311</v>
      </c>
      <c r="Q104" s="6">
        <f t="shared" si="17"/>
        <v>2.3268911470652727</v>
      </c>
      <c r="R104" s="6">
        <f t="shared" si="17"/>
        <v>0</v>
      </c>
      <c r="S104" s="6">
        <f t="shared" si="17"/>
        <v>0</v>
      </c>
      <c r="T104" s="6">
        <f t="shared" si="17"/>
        <v>2.9761066328486772</v>
      </c>
      <c r="U104" s="6">
        <f t="shared" si="17"/>
        <v>2.956823004558081</v>
      </c>
      <c r="V104" s="6">
        <f t="shared" si="17"/>
        <v>2.6547128280054073</v>
      </c>
      <c r="W104" s="6">
        <f t="shared" si="17"/>
        <v>2.6739964562960039</v>
      </c>
      <c r="X104" s="6">
        <f t="shared" si="17"/>
        <v>2.8395142657902879</v>
      </c>
      <c r="Y104" s="6">
        <f t="shared" si="17"/>
        <v>2.7682933986370193</v>
      </c>
      <c r="Z104" s="6">
        <f t="shared" si="17"/>
        <v>1.7290986700567907</v>
      </c>
      <c r="AA104" s="6">
        <f t="shared" si="17"/>
        <v>0</v>
      </c>
      <c r="AB104" s="6">
        <f t="shared" si="17"/>
        <v>2.3333190231621379</v>
      </c>
      <c r="AC104" s="6">
        <f t="shared" si="17"/>
        <v>2.593712283846155</v>
      </c>
      <c r="AD104" s="6">
        <f t="shared" si="17"/>
        <v>2.7832703499427156</v>
      </c>
      <c r="AE104" s="6">
        <f t="shared" si="17"/>
        <v>2.8604048631051002</v>
      </c>
      <c r="AF104" s="6">
        <f t="shared" si="17"/>
        <v>2.8796884913956968</v>
      </c>
      <c r="AG104" s="6">
        <f t="shared" si="17"/>
        <v>3.2139380484326967</v>
      </c>
      <c r="AH104" s="6">
        <f t="shared" si="17"/>
        <v>0</v>
      </c>
      <c r="AI104" s="6">
        <f t="shared" si="17"/>
        <v>2.4265232265666858</v>
      </c>
      <c r="AJ104" s="6">
        <f t="shared" si="17"/>
        <v>2.8861163674925621</v>
      </c>
      <c r="AK104" s="6">
        <f t="shared" si="17"/>
        <v>3.0275296416236004</v>
      </c>
      <c r="AL104" s="6">
        <f t="shared" si="17"/>
        <v>2.9761066328486772</v>
      </c>
      <c r="AM104" s="6">
        <f t="shared" si="17"/>
        <v>2.9053999957831578</v>
      </c>
      <c r="AN104" s="6">
        <f t="shared" si="17"/>
        <v>0</v>
      </c>
      <c r="AO104" s="6">
        <f t="shared" si="17"/>
        <v>2.763986721652119</v>
      </c>
      <c r="AP104" s="6">
        <f t="shared" si="17"/>
        <v>2.6482849519085421</v>
      </c>
      <c r="AQ104" s="6">
        <f t="shared" si="17"/>
        <v>2.9761066328486772</v>
      </c>
      <c r="AR104" s="6">
        <f t="shared" si="17"/>
        <v>2.9182557479768887</v>
      </c>
      <c r="AS104" s="6">
        <f t="shared" si="17"/>
        <v>2.9182557479768887</v>
      </c>
    </row>
    <row r="105" spans="3:45" x14ac:dyDescent="0.25">
      <c r="C105" s="4">
        <v>45</v>
      </c>
      <c r="D105" s="6">
        <f t="shared" si="16"/>
        <v>3.6981684656056442</v>
      </c>
      <c r="E105" s="6">
        <f t="shared" si="17"/>
        <v>3.6769552621700474</v>
      </c>
      <c r="F105" s="6">
        <f t="shared" si="17"/>
        <v>3.5284628381208725</v>
      </c>
      <c r="G105" s="6">
        <f t="shared" si="17"/>
        <v>3.652206524828518</v>
      </c>
      <c r="H105" s="6">
        <f t="shared" si="17"/>
        <v>3.5266950711679059</v>
      </c>
      <c r="I105" s="6">
        <f t="shared" si="17"/>
        <v>0</v>
      </c>
      <c r="J105" s="6">
        <f t="shared" si="17"/>
        <v>2.3574940084759497</v>
      </c>
      <c r="K105" s="6">
        <f t="shared" si="17"/>
        <v>2.1991020894901627</v>
      </c>
      <c r="L105" s="6">
        <f t="shared" si="17"/>
        <v>0.94045201897810837</v>
      </c>
      <c r="M105" s="6">
        <f t="shared" si="17"/>
        <v>0</v>
      </c>
      <c r="N105" s="6">
        <f t="shared" si="17"/>
        <v>0</v>
      </c>
      <c r="O105" s="6">
        <f t="shared" si="17"/>
        <v>0</v>
      </c>
      <c r="P105" s="6">
        <f t="shared" si="17"/>
        <v>0</v>
      </c>
      <c r="Q105" s="6">
        <f t="shared" si="17"/>
        <v>1.2798632739476512</v>
      </c>
      <c r="R105" s="6">
        <f t="shared" si="17"/>
        <v>0</v>
      </c>
      <c r="S105" s="6">
        <f t="shared" si="17"/>
        <v>0</v>
      </c>
      <c r="T105" s="6">
        <f t="shared" si="17"/>
        <v>0</v>
      </c>
      <c r="U105" s="6">
        <f t="shared" si="17"/>
        <v>0</v>
      </c>
      <c r="V105" s="6">
        <f t="shared" si="17"/>
        <v>2.602152954766495</v>
      </c>
      <c r="W105" s="6">
        <f t="shared" si="17"/>
        <v>2.6940768363207463</v>
      </c>
      <c r="X105" s="6">
        <f t="shared" si="17"/>
        <v>2.9875261505131632</v>
      </c>
      <c r="Y105" s="6">
        <f t="shared" si="17"/>
        <v>2.8803287624852829</v>
      </c>
      <c r="Z105" s="6">
        <f t="shared" si="17"/>
        <v>0</v>
      </c>
      <c r="AA105" s="6">
        <f t="shared" si="17"/>
        <v>0</v>
      </c>
      <c r="AB105" s="6">
        <f t="shared" si="17"/>
        <v>0</v>
      </c>
      <c r="AC105" s="6">
        <f t="shared" si="17"/>
        <v>2.7837379761752006</v>
      </c>
      <c r="AD105" s="6">
        <f t="shared" si="17"/>
        <v>2.8354981925580556</v>
      </c>
      <c r="AE105" s="6">
        <f t="shared" si="17"/>
        <v>2.9769195487953652</v>
      </c>
      <c r="AF105" s="6">
        <f t="shared" si="17"/>
        <v>3.0617723625377509</v>
      </c>
      <c r="AG105" s="6">
        <f t="shared" si="17"/>
        <v>3.2986531342352445</v>
      </c>
      <c r="AH105" s="6">
        <f t="shared" si="17"/>
        <v>0</v>
      </c>
      <c r="AI105" s="6">
        <f t="shared" si="17"/>
        <v>2.4342150942346898</v>
      </c>
      <c r="AJ105" s="6">
        <f t="shared" si="17"/>
        <v>2.7471098449097373</v>
      </c>
      <c r="AK105" s="6">
        <f t="shared" si="17"/>
        <v>2.9344931419241727</v>
      </c>
      <c r="AL105" s="6">
        <f t="shared" si="17"/>
        <v>2.9769195487953652</v>
      </c>
      <c r="AM105" s="6">
        <f t="shared" si="17"/>
        <v>2.8779245994292486</v>
      </c>
      <c r="AN105" s="6">
        <f t="shared" si="17"/>
        <v>0</v>
      </c>
      <c r="AO105" s="6">
        <f t="shared" si="17"/>
        <v>2.5243712088359747</v>
      </c>
      <c r="AP105" s="6">
        <f t="shared" si="17"/>
        <v>2.5880108191427644</v>
      </c>
      <c r="AQ105" s="6">
        <f t="shared" si="17"/>
        <v>3.0759144981614819</v>
      </c>
      <c r="AR105" s="6">
        <f t="shared" si="17"/>
        <v>3.1890515831513295</v>
      </c>
      <c r="AS105" s="6">
        <f t="shared" si="17"/>
        <v>3.1254119728445402</v>
      </c>
    </row>
    <row r="106" spans="3:45" x14ac:dyDescent="0.25">
      <c r="C106" s="4">
        <v>40</v>
      </c>
      <c r="D106" s="6">
        <f t="shared" si="16"/>
        <v>3.7842595490077517</v>
      </c>
      <c r="E106" s="6">
        <f t="shared" si="17"/>
        <v>3.9068266599067876</v>
      </c>
      <c r="F106" s="6">
        <f t="shared" si="17"/>
        <v>2.9467431593457727</v>
      </c>
      <c r="G106" s="6">
        <f t="shared" si="17"/>
        <v>3.7689386601453716</v>
      </c>
      <c r="H106" s="6">
        <f t="shared" si="17"/>
        <v>3.6080693270903863</v>
      </c>
      <c r="I106" s="6">
        <f t="shared" si="17"/>
        <v>0</v>
      </c>
      <c r="J106" s="6">
        <f t="shared" si="17"/>
        <v>2.4053795513935912</v>
      </c>
      <c r="K106" s="6">
        <f t="shared" si="17"/>
        <v>1.8461671079167372</v>
      </c>
      <c r="L106" s="6">
        <f t="shared" si="17"/>
        <v>0</v>
      </c>
      <c r="M106" s="6">
        <f t="shared" si="17"/>
        <v>0</v>
      </c>
      <c r="N106" s="6">
        <f t="shared" si="17"/>
        <v>0</v>
      </c>
      <c r="O106" s="6">
        <f t="shared" si="17"/>
        <v>0</v>
      </c>
      <c r="P106" s="6">
        <f t="shared" si="17"/>
        <v>0</v>
      </c>
      <c r="Q106" s="6">
        <f t="shared" si="17"/>
        <v>0</v>
      </c>
      <c r="R106" s="6">
        <f t="shared" si="17"/>
        <v>0</v>
      </c>
      <c r="S106" s="6">
        <f t="shared" si="17"/>
        <v>0</v>
      </c>
      <c r="T106" s="6">
        <f t="shared" si="17"/>
        <v>0</v>
      </c>
      <c r="U106" s="6">
        <f t="shared" si="17"/>
        <v>0</v>
      </c>
      <c r="V106" s="6">
        <f t="shared" si="17"/>
        <v>2.6505137731916637</v>
      </c>
      <c r="W106" s="6">
        <f t="shared" si="17"/>
        <v>2.5432675511550067</v>
      </c>
      <c r="X106" s="6">
        <f t="shared" si="17"/>
        <v>3.0890742168772785</v>
      </c>
      <c r="Y106" s="6">
        <f t="shared" si="17"/>
        <v>2.9416106615768753</v>
      </c>
      <c r="Z106" s="6">
        <f t="shared" si="17"/>
        <v>0</v>
      </c>
      <c r="AA106" s="6">
        <f t="shared" si="17"/>
        <v>0</v>
      </c>
      <c r="AB106" s="6">
        <f t="shared" si="17"/>
        <v>0</v>
      </c>
      <c r="AC106" s="6">
        <f t="shared" si="17"/>
        <v>2.9404615949121968</v>
      </c>
      <c r="AD106" s="6">
        <f t="shared" si="17"/>
        <v>0</v>
      </c>
      <c r="AE106" s="6">
        <f t="shared" si="17"/>
        <v>3.2250471055308974</v>
      </c>
      <c r="AF106" s="6">
        <f t="shared" si="17"/>
        <v>2.78074132852189</v>
      </c>
      <c r="AG106" s="6">
        <f t="shared" si="17"/>
        <v>3.3169724387051747</v>
      </c>
      <c r="AH106" s="6">
        <f t="shared" si="17"/>
        <v>0</v>
      </c>
      <c r="AI106" s="6">
        <f t="shared" si="17"/>
        <v>2.3823982181000214</v>
      </c>
      <c r="AJ106" s="6">
        <f t="shared" si="17"/>
        <v>2.5126257734302477</v>
      </c>
      <c r="AK106" s="6">
        <f t="shared" si="17"/>
        <v>2.6428533287604741</v>
      </c>
      <c r="AL106" s="6">
        <f t="shared" si="17"/>
        <v>2.880327106127357</v>
      </c>
      <c r="AM106" s="6">
        <f t="shared" si="17"/>
        <v>0</v>
      </c>
      <c r="AN106" s="6">
        <f t="shared" si="17"/>
        <v>0</v>
      </c>
      <c r="AO106" s="6">
        <f t="shared" si="17"/>
        <v>0</v>
      </c>
      <c r="AP106" s="6">
        <f t="shared" si="17"/>
        <v>2.4513422179807298</v>
      </c>
      <c r="AQ106" s="6">
        <f t="shared" si="17"/>
        <v>3.1178008834942408</v>
      </c>
      <c r="AR106" s="6">
        <f t="shared" si="17"/>
        <v>3.2633493276868464</v>
      </c>
      <c r="AS106" s="6">
        <f t="shared" si="17"/>
        <v>2.9033084394209268</v>
      </c>
    </row>
    <row r="107" spans="3:45" x14ac:dyDescent="0.25">
      <c r="C107" s="4">
        <v>35</v>
      </c>
      <c r="D107" s="6">
        <f t="shared" si="16"/>
        <v>3.4179119047958184</v>
      </c>
      <c r="E107" s="6">
        <f t="shared" si="17"/>
        <v>3.5162101501104974</v>
      </c>
      <c r="F107" s="6">
        <f t="shared" si="17"/>
        <v>2.2144956365308603</v>
      </c>
      <c r="G107" s="6">
        <f t="shared" si="17"/>
        <v>3.915546771701381</v>
      </c>
      <c r="H107" s="6">
        <f t="shared" si="17"/>
        <v>0</v>
      </c>
      <c r="I107" s="6">
        <f t="shared" si="17"/>
        <v>0</v>
      </c>
      <c r="J107" s="6">
        <f t="shared" si="17"/>
        <v>0</v>
      </c>
      <c r="K107" s="6">
        <f t="shared" si="17"/>
        <v>1.7693684156642224</v>
      </c>
      <c r="L107" s="6">
        <f t="shared" si="17"/>
        <v>0</v>
      </c>
      <c r="M107" s="6">
        <f t="shared" si="17"/>
        <v>0</v>
      </c>
      <c r="N107" s="6">
        <f t="shared" si="17"/>
        <v>0</v>
      </c>
      <c r="O107" s="6">
        <f t="shared" si="17"/>
        <v>0</v>
      </c>
      <c r="P107" s="6">
        <f t="shared" si="17"/>
        <v>0</v>
      </c>
      <c r="Q107" s="6">
        <f t="shared" si="17"/>
        <v>0</v>
      </c>
      <c r="R107" s="6">
        <f t="shared" si="17"/>
        <v>0</v>
      </c>
      <c r="S107" s="6">
        <f t="shared" si="17"/>
        <v>0</v>
      </c>
      <c r="T107" s="6">
        <f t="shared" si="17"/>
        <v>0</v>
      </c>
      <c r="U107" s="6">
        <f t="shared" si="17"/>
        <v>0</v>
      </c>
      <c r="V107" s="6">
        <f t="shared" si="17"/>
        <v>2.4164985306525257</v>
      </c>
      <c r="W107" s="6">
        <f t="shared" si="17"/>
        <v>2.3182002853378467</v>
      </c>
      <c r="X107" s="6">
        <f t="shared" si="17"/>
        <v>3.1455438500697284</v>
      </c>
      <c r="Y107" s="6">
        <f t="shared" si="17"/>
        <v>2.7523508688110123</v>
      </c>
      <c r="Z107" s="6">
        <f t="shared" si="17"/>
        <v>0</v>
      </c>
      <c r="AA107" s="6">
        <f t="shared" si="17"/>
        <v>0</v>
      </c>
      <c r="AB107" s="6">
        <f t="shared" si="17"/>
        <v>0</v>
      </c>
      <c r="AC107" s="6">
        <f t="shared" si="17"/>
        <v>3.0636286456408297</v>
      </c>
      <c r="AD107" s="6">
        <f t="shared" si="17"/>
        <v>0</v>
      </c>
      <c r="AE107" s="6">
        <f t="shared" si="17"/>
        <v>2.97352192076904</v>
      </c>
      <c r="AF107" s="6">
        <f t="shared" si="17"/>
        <v>0</v>
      </c>
      <c r="AG107" s="6">
        <f t="shared" si="17"/>
        <v>0</v>
      </c>
      <c r="AH107" s="6">
        <f t="shared" si="17"/>
        <v>0</v>
      </c>
      <c r="AI107" s="6">
        <f t="shared" si="17"/>
        <v>0</v>
      </c>
      <c r="AJ107" s="6">
        <f t="shared" si="17"/>
        <v>0</v>
      </c>
      <c r="AK107" s="6">
        <f t="shared" si="17"/>
        <v>0</v>
      </c>
      <c r="AL107" s="6">
        <f t="shared" si="17"/>
        <v>0</v>
      </c>
      <c r="AM107" s="6">
        <f t="shared" si="17"/>
        <v>0</v>
      </c>
      <c r="AN107" s="6">
        <f t="shared" si="17"/>
        <v>0</v>
      </c>
      <c r="AO107" s="6">
        <f t="shared" si="17"/>
        <v>0</v>
      </c>
      <c r="AP107" s="6">
        <f t="shared" si="17"/>
        <v>2.5967119803961038</v>
      </c>
      <c r="AQ107" s="6">
        <f t="shared" si="17"/>
        <v>3.1291608091839485</v>
      </c>
      <c r="AR107" s="6">
        <f t="shared" si="17"/>
        <v>3.2847996975988569</v>
      </c>
      <c r="AS107" s="6">
        <f t="shared" si="17"/>
        <v>2.7359678279252324</v>
      </c>
    </row>
    <row r="108" spans="3:45" x14ac:dyDescent="0.25">
      <c r="C108" s="4">
        <v>30</v>
      </c>
      <c r="D108" s="6">
        <f t="shared" si="16"/>
        <v>2.9488164998860138</v>
      </c>
      <c r="E108" s="6">
        <f t="shared" si="17"/>
        <v>3.0180985321887688</v>
      </c>
      <c r="F108" s="6">
        <f t="shared" si="17"/>
        <v>1.3509996299037244</v>
      </c>
      <c r="G108" s="6">
        <f t="shared" si="17"/>
        <v>0</v>
      </c>
      <c r="H108" s="6">
        <f t="shared" si="17"/>
        <v>0</v>
      </c>
      <c r="I108" s="6">
        <f t="shared" si="17"/>
        <v>0</v>
      </c>
      <c r="J108" s="6">
        <f t="shared" si="17"/>
        <v>0</v>
      </c>
      <c r="K108" s="6">
        <f t="shared" si="17"/>
        <v>1.4404600541146568</v>
      </c>
      <c r="L108" s="6">
        <f t="shared" si="17"/>
        <v>0</v>
      </c>
      <c r="M108" s="6">
        <f t="shared" si="17"/>
        <v>0</v>
      </c>
      <c r="N108" s="6">
        <f t="shared" si="17"/>
        <v>0</v>
      </c>
      <c r="O108" s="6">
        <f t="shared" si="17"/>
        <v>0</v>
      </c>
      <c r="P108" s="6">
        <f t="shared" si="17"/>
        <v>0</v>
      </c>
      <c r="Q108" s="6">
        <f t="shared" si="17"/>
        <v>0</v>
      </c>
      <c r="R108" s="6">
        <f t="shared" si="17"/>
        <v>0</v>
      </c>
      <c r="S108" s="6">
        <f t="shared" si="17"/>
        <v>0</v>
      </c>
      <c r="T108" s="6">
        <f t="shared" si="17"/>
        <v>0</v>
      </c>
      <c r="U108" s="6">
        <f t="shared" si="17"/>
        <v>0</v>
      </c>
      <c r="V108" s="6">
        <f t="shared" si="17"/>
        <v>0</v>
      </c>
      <c r="W108" s="6">
        <f t="shared" si="17"/>
        <v>0</v>
      </c>
      <c r="X108" s="6">
        <f t="shared" si="17"/>
        <v>2.9098453567157141</v>
      </c>
      <c r="Y108" s="6">
        <f t="shared" si="17"/>
        <v>2.598076211353316</v>
      </c>
      <c r="Z108" s="6">
        <f t="shared" si="17"/>
        <v>0</v>
      </c>
      <c r="AA108" s="6">
        <f t="shared" si="17"/>
        <v>0</v>
      </c>
      <c r="AB108" s="6">
        <f t="shared" si="17"/>
        <v>0</v>
      </c>
      <c r="AC108" s="6">
        <f t="shared" si="17"/>
        <v>0</v>
      </c>
      <c r="AD108" s="6">
        <f t="shared" si="17"/>
        <v>0</v>
      </c>
      <c r="AE108" s="6">
        <f t="shared" si="17"/>
        <v>0</v>
      </c>
      <c r="AF108" s="6">
        <f t="shared" si="17"/>
        <v>0</v>
      </c>
      <c r="AG108" s="6">
        <f t="shared" si="17"/>
        <v>0</v>
      </c>
      <c r="AH108" s="6">
        <f t="shared" si="17"/>
        <v>0</v>
      </c>
      <c r="AI108" s="6">
        <f t="shared" si="17"/>
        <v>0</v>
      </c>
      <c r="AJ108" s="6">
        <f t="shared" si="17"/>
        <v>0</v>
      </c>
      <c r="AK108" s="6">
        <f t="shared" si="17"/>
        <v>0</v>
      </c>
      <c r="AL108" s="6">
        <f t="shared" si="17"/>
        <v>0</v>
      </c>
      <c r="AM108" s="6">
        <f t="shared" si="17"/>
        <v>0</v>
      </c>
      <c r="AN108" s="6">
        <f t="shared" si="17"/>
        <v>0</v>
      </c>
      <c r="AO108" s="6">
        <f t="shared" si="17"/>
        <v>0</v>
      </c>
      <c r="AP108" s="6">
        <f t="shared" si="17"/>
        <v>2.6327172275046937</v>
      </c>
      <c r="AQ108" s="6">
        <f t="shared" si="17"/>
        <v>3.0917106915104462</v>
      </c>
      <c r="AR108" s="6">
        <f t="shared" si="17"/>
        <v>3.2562555182294894</v>
      </c>
      <c r="AS108" s="6">
        <f t="shared" si="17"/>
        <v>2.5028134169370282</v>
      </c>
    </row>
    <row r="109" spans="3:45" x14ac:dyDescent="0.25">
      <c r="C109" s="4">
        <v>25</v>
      </c>
      <c r="D109" s="6">
        <f t="shared" si="16"/>
        <v>2.3903867883091645</v>
      </c>
      <c r="E109" s="6">
        <f t="shared" si="17"/>
        <v>2.4266390997906302</v>
      </c>
      <c r="F109" s="6">
        <f t="shared" si="17"/>
        <v>1.413840147777174</v>
      </c>
      <c r="G109" s="6">
        <f t="shared" si="17"/>
        <v>0</v>
      </c>
      <c r="H109" s="6">
        <f t="shared" si="17"/>
        <v>0</v>
      </c>
      <c r="I109" s="6">
        <f t="shared" si="17"/>
        <v>0</v>
      </c>
      <c r="J109" s="6">
        <f t="shared" si="17"/>
        <v>0</v>
      </c>
      <c r="K109" s="6">
        <f t="shared" si="17"/>
        <v>1.057298664356956</v>
      </c>
      <c r="L109" s="6">
        <f t="shared" si="17"/>
        <v>0</v>
      </c>
      <c r="M109" s="6">
        <f t="shared" si="17"/>
        <v>0</v>
      </c>
      <c r="N109" s="6">
        <f t="shared" si="17"/>
        <v>0</v>
      </c>
      <c r="O109" s="6">
        <f t="shared" si="17"/>
        <v>0</v>
      </c>
      <c r="P109" s="6">
        <f t="shared" si="17"/>
        <v>0</v>
      </c>
      <c r="Q109" s="6">
        <f t="shared" si="17"/>
        <v>0</v>
      </c>
      <c r="R109" s="6">
        <f t="shared" si="17"/>
        <v>0</v>
      </c>
      <c r="S109" s="6">
        <f t="shared" si="17"/>
        <v>0</v>
      </c>
      <c r="T109" s="6">
        <f t="shared" si="17"/>
        <v>0</v>
      </c>
      <c r="U109" s="6">
        <f t="shared" si="17"/>
        <v>0</v>
      </c>
      <c r="V109" s="6">
        <f t="shared" si="17"/>
        <v>0</v>
      </c>
      <c r="W109" s="6">
        <f t="shared" si="17"/>
        <v>0</v>
      </c>
      <c r="X109" s="6">
        <f t="shared" si="17"/>
        <v>2.6101664266655518</v>
      </c>
      <c r="Y109" s="6">
        <f t="shared" si="17"/>
        <v>0</v>
      </c>
      <c r="Z109" s="6">
        <f t="shared" si="17"/>
        <v>0</v>
      </c>
      <c r="AA109" s="6">
        <f t="shared" si="17"/>
        <v>0</v>
      </c>
      <c r="AB109" s="6">
        <f t="shared" si="17"/>
        <v>0</v>
      </c>
      <c r="AC109" s="6">
        <f t="shared" si="17"/>
        <v>0</v>
      </c>
      <c r="AD109" s="6">
        <f t="shared" si="17"/>
        <v>0</v>
      </c>
      <c r="AE109" s="6">
        <f t="shared" si="17"/>
        <v>0</v>
      </c>
      <c r="AF109" s="6">
        <f t="shared" si="17"/>
        <v>0</v>
      </c>
      <c r="AG109" s="6">
        <f t="shared" si="17"/>
        <v>0</v>
      </c>
      <c r="AH109" s="6">
        <f t="shared" si="17"/>
        <v>0</v>
      </c>
      <c r="AI109" s="6">
        <f t="shared" si="17"/>
        <v>0</v>
      </c>
      <c r="AJ109" s="6">
        <f t="shared" si="17"/>
        <v>0</v>
      </c>
      <c r="AK109" s="6">
        <f t="shared" si="17"/>
        <v>0</v>
      </c>
      <c r="AL109" s="6">
        <f t="shared" ref="E109:AS110" si="18">AL72*COS($C72*PI()/180)</f>
        <v>0</v>
      </c>
      <c r="AM109" s="6">
        <f t="shared" si="18"/>
        <v>0</v>
      </c>
      <c r="AN109" s="6">
        <f t="shared" si="18"/>
        <v>0</v>
      </c>
      <c r="AO109" s="6">
        <f t="shared" si="18"/>
        <v>0</v>
      </c>
      <c r="AP109" s="6">
        <f t="shared" si="18"/>
        <v>0</v>
      </c>
      <c r="AQ109" s="6">
        <f t="shared" si="18"/>
        <v>2.9817526193505781</v>
      </c>
      <c r="AR109" s="6">
        <f t="shared" si="18"/>
        <v>2.9590949246746621</v>
      </c>
      <c r="AS109" s="6">
        <f t="shared" si="18"/>
        <v>2.2113910003694257</v>
      </c>
    </row>
    <row r="110" spans="3:45" x14ac:dyDescent="0.25">
      <c r="C110" s="4">
        <v>20</v>
      </c>
      <c r="D110" s="6">
        <f t="shared" si="16"/>
        <v>1.757225200869649</v>
      </c>
      <c r="E110" s="6">
        <f t="shared" si="18"/>
        <v>1.757225200869649</v>
      </c>
      <c r="F110" s="6">
        <f t="shared" si="18"/>
        <v>0</v>
      </c>
      <c r="G110" s="6">
        <f t="shared" si="18"/>
        <v>0</v>
      </c>
      <c r="H110" s="6">
        <f t="shared" si="18"/>
        <v>0</v>
      </c>
      <c r="I110" s="6">
        <f t="shared" si="18"/>
        <v>0</v>
      </c>
      <c r="J110" s="6">
        <f t="shared" si="18"/>
        <v>0</v>
      </c>
      <c r="K110" s="6">
        <f t="shared" si="18"/>
        <v>0.6295940559265587</v>
      </c>
      <c r="L110" s="6">
        <f t="shared" si="18"/>
        <v>0</v>
      </c>
      <c r="M110" s="6">
        <f t="shared" si="18"/>
        <v>0</v>
      </c>
      <c r="N110" s="6">
        <f t="shared" si="18"/>
        <v>0</v>
      </c>
      <c r="O110" s="6">
        <f t="shared" si="18"/>
        <v>0</v>
      </c>
      <c r="P110" s="6">
        <f t="shared" si="18"/>
        <v>0</v>
      </c>
      <c r="Q110" s="6">
        <f t="shared" si="18"/>
        <v>0</v>
      </c>
      <c r="R110" s="6">
        <f t="shared" si="18"/>
        <v>0</v>
      </c>
      <c r="S110" s="6">
        <f t="shared" si="18"/>
        <v>0</v>
      </c>
      <c r="T110" s="6">
        <f t="shared" si="18"/>
        <v>0</v>
      </c>
      <c r="U110" s="6">
        <f t="shared" si="18"/>
        <v>0</v>
      </c>
      <c r="V110" s="6">
        <f t="shared" si="18"/>
        <v>0</v>
      </c>
      <c r="W110" s="6">
        <f t="shared" si="18"/>
        <v>0</v>
      </c>
      <c r="X110" s="6">
        <f t="shared" si="18"/>
        <v>0</v>
      </c>
      <c r="Y110" s="6">
        <f t="shared" si="18"/>
        <v>0</v>
      </c>
      <c r="Z110" s="6">
        <f t="shared" si="18"/>
        <v>0</v>
      </c>
      <c r="AA110" s="6">
        <f t="shared" si="18"/>
        <v>0</v>
      </c>
      <c r="AB110" s="6">
        <f t="shared" si="18"/>
        <v>0</v>
      </c>
      <c r="AC110" s="6">
        <f t="shared" si="18"/>
        <v>0</v>
      </c>
      <c r="AD110" s="6">
        <f t="shared" si="18"/>
        <v>0</v>
      </c>
      <c r="AE110" s="6">
        <f t="shared" si="18"/>
        <v>0</v>
      </c>
      <c r="AF110" s="6">
        <f t="shared" si="18"/>
        <v>0</v>
      </c>
      <c r="AG110" s="6">
        <f t="shared" si="18"/>
        <v>0</v>
      </c>
      <c r="AH110" s="6">
        <f t="shared" si="18"/>
        <v>0</v>
      </c>
      <c r="AI110" s="6">
        <f t="shared" si="18"/>
        <v>0</v>
      </c>
      <c r="AJ110" s="6">
        <f t="shared" si="18"/>
        <v>0</v>
      </c>
      <c r="AK110" s="6">
        <f t="shared" si="18"/>
        <v>0</v>
      </c>
      <c r="AL110" s="6">
        <f t="shared" si="18"/>
        <v>0</v>
      </c>
      <c r="AM110" s="6">
        <f t="shared" si="18"/>
        <v>0</v>
      </c>
      <c r="AN110" s="6">
        <f t="shared" si="18"/>
        <v>0</v>
      </c>
      <c r="AO110" s="6">
        <f t="shared" si="18"/>
        <v>0</v>
      </c>
      <c r="AP110" s="6">
        <f t="shared" si="18"/>
        <v>0</v>
      </c>
      <c r="AQ110" s="6">
        <f t="shared" si="18"/>
        <v>2.8284747885655843</v>
      </c>
      <c r="AR110" s="6">
        <f t="shared" si="18"/>
        <v>2.6029485595769666</v>
      </c>
      <c r="AS110" s="6">
        <f t="shared" si="18"/>
        <v>0</v>
      </c>
    </row>
    <row r="111" spans="3:45" x14ac:dyDescent="0.25">
      <c r="C111" s="4"/>
    </row>
    <row r="114" spans="1:45" x14ac:dyDescent="0.25">
      <c r="A114" s="1" t="str">
        <f>A2</f>
        <v xml:space="preserve">Multi-Boat Polar - Calisto(1) / Miranda(2) / WeaverbirdHB(3) / Poppy(4) / Amiina(5) / WeaverbirdWS(6) / GungHoAB(9) </v>
      </c>
    </row>
    <row r="116" spans="1:45" x14ac:dyDescent="0.25">
      <c r="C116" s="7" t="s">
        <v>49</v>
      </c>
      <c r="D116" s="8">
        <f>MAX(D80:D93)</f>
        <v>3.7476206026221375</v>
      </c>
      <c r="E116" s="8">
        <f t="shared" ref="E116:AS116" si="19">MAX(E81:E94)</f>
        <v>3.8455431044572692</v>
      </c>
      <c r="F116" s="8">
        <f t="shared" si="19"/>
        <v>3.7517163628435823</v>
      </c>
      <c r="G116" s="8">
        <f t="shared" si="19"/>
        <v>0.92033534163473119</v>
      </c>
      <c r="H116" s="8">
        <f t="shared" si="19"/>
        <v>0</v>
      </c>
      <c r="I116" s="8">
        <f t="shared" si="19"/>
        <v>0</v>
      </c>
      <c r="J116" s="14">
        <f t="shared" si="19"/>
        <v>2.6240569734668493</v>
      </c>
      <c r="K116" s="8">
        <f t="shared" si="19"/>
        <v>2.2292621775219761</v>
      </c>
      <c r="L116" s="8">
        <f t="shared" si="19"/>
        <v>2.2943057454041846</v>
      </c>
      <c r="M116" s="8">
        <f t="shared" si="19"/>
        <v>2.3300000000000005</v>
      </c>
      <c r="N116" s="8">
        <f t="shared" si="19"/>
        <v>2.2750000000000004</v>
      </c>
      <c r="O116" s="8">
        <f t="shared" si="19"/>
        <v>0</v>
      </c>
      <c r="P116" s="14">
        <f t="shared" si="19"/>
        <v>2.6000000000000005</v>
      </c>
      <c r="Q116" s="8">
        <f t="shared" si="19"/>
        <v>2.6384516072148121</v>
      </c>
      <c r="R116" s="8">
        <f t="shared" si="19"/>
        <v>3.1239477830765816</v>
      </c>
      <c r="S116" s="8">
        <f t="shared" si="19"/>
        <v>3.2653610572076199</v>
      </c>
      <c r="T116" s="8">
        <f t="shared" si="19"/>
        <v>3.2460774289170238</v>
      </c>
      <c r="U116" s="8">
        <f t="shared" si="19"/>
        <v>0</v>
      </c>
      <c r="V116" s="14">
        <f t="shared" si="19"/>
        <v>3.0082460133330042</v>
      </c>
      <c r="W116" s="8">
        <f t="shared" si="19"/>
        <v>3.1254119728445402</v>
      </c>
      <c r="X116" s="8">
        <f t="shared" si="19"/>
        <v>3.1678383797157332</v>
      </c>
      <c r="Y116" s="8">
        <f t="shared" si="19"/>
        <v>2.8411212348145041</v>
      </c>
      <c r="Z116" s="8">
        <f t="shared" si="19"/>
        <v>0</v>
      </c>
      <c r="AA116" s="8">
        <f t="shared" si="19"/>
        <v>0</v>
      </c>
      <c r="AB116" s="14">
        <f t="shared" si="19"/>
        <v>1.6400000000000003</v>
      </c>
      <c r="AC116" s="8">
        <f t="shared" si="19"/>
        <v>2.3718862797433302</v>
      </c>
      <c r="AD116" s="8">
        <f t="shared" si="19"/>
        <v>2.4040256602276573</v>
      </c>
      <c r="AE116" s="8">
        <f t="shared" si="19"/>
        <v>3.1466251762801369</v>
      </c>
      <c r="AF116" s="8">
        <f t="shared" si="19"/>
        <v>3.1466251762801369</v>
      </c>
      <c r="AG116" s="8">
        <f t="shared" si="19"/>
        <v>0</v>
      </c>
      <c r="AH116" s="8">
        <f t="shared" si="19"/>
        <v>0</v>
      </c>
      <c r="AI116" s="8">
        <f t="shared" si="19"/>
        <v>0</v>
      </c>
      <c r="AJ116" s="8">
        <f t="shared" si="19"/>
        <v>2.5753581992161974</v>
      </c>
      <c r="AK116" s="8">
        <f t="shared" si="19"/>
        <v>2.808981854330177</v>
      </c>
      <c r="AL116" s="8">
        <f t="shared" si="19"/>
        <v>2.8991378028648449</v>
      </c>
      <c r="AM116" s="8">
        <f t="shared" si="19"/>
        <v>0</v>
      </c>
      <c r="AN116" s="8">
        <f t="shared" si="19"/>
        <v>2.8492235784508035</v>
      </c>
      <c r="AO116" s="8">
        <f t="shared" si="19"/>
        <v>2.6888159953476127</v>
      </c>
      <c r="AP116" s="8">
        <f t="shared" si="19"/>
        <v>2.5390110582618304</v>
      </c>
      <c r="AQ116" s="8">
        <f t="shared" si="19"/>
        <v>2.4450000000000003</v>
      </c>
      <c r="AR116" s="8">
        <f t="shared" si="19"/>
        <v>2.3172488028582263</v>
      </c>
      <c r="AS116" s="8">
        <f t="shared" si="19"/>
        <v>0</v>
      </c>
    </row>
    <row r="117" spans="1:45" x14ac:dyDescent="0.25">
      <c r="C117" s="7" t="s">
        <v>50</v>
      </c>
      <c r="D117" s="8">
        <f>MAX(D97:D110)</f>
        <v>3.7842595490077517</v>
      </c>
      <c r="E117" s="8">
        <f t="shared" ref="E117:AS117" si="20">MAX(E97:E110)</f>
        <v>3.9068266599067876</v>
      </c>
      <c r="F117" s="8">
        <f t="shared" si="20"/>
        <v>3.5284628381208725</v>
      </c>
      <c r="G117" s="8">
        <f t="shared" si="20"/>
        <v>3.915546771701381</v>
      </c>
      <c r="H117" s="8">
        <f t="shared" si="20"/>
        <v>3.6080693270903863</v>
      </c>
      <c r="I117" s="8">
        <f t="shared" si="20"/>
        <v>2.4596382833308708</v>
      </c>
      <c r="J117" s="14">
        <f t="shared" si="20"/>
        <v>2.4053795513935912</v>
      </c>
      <c r="K117" s="8">
        <f t="shared" si="20"/>
        <v>2.1991020894901627</v>
      </c>
      <c r="L117" s="8">
        <f t="shared" si="20"/>
        <v>2.1100000000000003</v>
      </c>
      <c r="M117" s="8">
        <f t="shared" si="20"/>
        <v>2.2060673262864512</v>
      </c>
      <c r="N117" s="8">
        <f t="shared" si="20"/>
        <v>2.2060673262864512</v>
      </c>
      <c r="O117" s="8">
        <f t="shared" si="20"/>
        <v>2.2525553350779282</v>
      </c>
      <c r="P117" s="14">
        <f t="shared" si="20"/>
        <v>2.468304421196311</v>
      </c>
      <c r="Q117" s="8">
        <f t="shared" si="20"/>
        <v>2.3268911470652727</v>
      </c>
      <c r="R117" s="8">
        <f t="shared" si="20"/>
        <v>2.3074957091042188</v>
      </c>
      <c r="S117" s="8">
        <f t="shared" si="20"/>
        <v>2.4342811876264285</v>
      </c>
      <c r="T117" s="8">
        <f t="shared" si="20"/>
        <v>2.9797295868436851</v>
      </c>
      <c r="U117" s="8">
        <f t="shared" si="20"/>
        <v>3.2234995722928796</v>
      </c>
      <c r="V117" s="14">
        <f t="shared" si="20"/>
        <v>2.6547128280054073</v>
      </c>
      <c r="W117" s="8">
        <f t="shared" si="20"/>
        <v>2.6940768363207463</v>
      </c>
      <c r="X117" s="8">
        <f t="shared" si="20"/>
        <v>3.1455438500697284</v>
      </c>
      <c r="Y117" s="8">
        <f t="shared" si="20"/>
        <v>2.9416106615768753</v>
      </c>
      <c r="Z117" s="8">
        <f t="shared" si="20"/>
        <v>2.695809250849917</v>
      </c>
      <c r="AA117" s="8">
        <f t="shared" si="20"/>
        <v>2.3850000000000002</v>
      </c>
      <c r="AB117" s="14">
        <f t="shared" si="20"/>
        <v>2.3333190231621379</v>
      </c>
      <c r="AC117" s="8">
        <f t="shared" si="20"/>
        <v>3.0636286456408297</v>
      </c>
      <c r="AD117" s="8">
        <f t="shared" si="20"/>
        <v>2.8354981925580556</v>
      </c>
      <c r="AE117" s="8">
        <f t="shared" si="20"/>
        <v>3.2250471055308974</v>
      </c>
      <c r="AF117" s="8">
        <f t="shared" si="20"/>
        <v>3.0617723625377509</v>
      </c>
      <c r="AG117" s="8">
        <f t="shared" si="20"/>
        <v>3.3169724387051747</v>
      </c>
      <c r="AH117" s="8">
        <f t="shared" si="20"/>
        <v>0</v>
      </c>
      <c r="AI117" s="8">
        <f t="shared" si="20"/>
        <v>2.4342150942346898</v>
      </c>
      <c r="AJ117" s="8">
        <f t="shared" si="20"/>
        <v>2.8861163674925621</v>
      </c>
      <c r="AK117" s="8">
        <f t="shared" si="20"/>
        <v>3.0275296416236004</v>
      </c>
      <c r="AL117" s="8">
        <f t="shared" si="20"/>
        <v>2.9769195487953652</v>
      </c>
      <c r="AM117" s="8">
        <f t="shared" si="20"/>
        <v>2.9053999957831578</v>
      </c>
      <c r="AN117" s="8">
        <f t="shared" si="20"/>
        <v>2.3350000000000004</v>
      </c>
      <c r="AO117" s="8">
        <f t="shared" si="20"/>
        <v>2.763986721652119</v>
      </c>
      <c r="AP117" s="8">
        <f t="shared" si="20"/>
        <v>2.6482849519085421</v>
      </c>
      <c r="AQ117" s="8">
        <f t="shared" si="20"/>
        <v>3.1291608091839485</v>
      </c>
      <c r="AR117" s="8">
        <f t="shared" si="20"/>
        <v>3.2847996975988569</v>
      </c>
      <c r="AS117" s="8">
        <f t="shared" si="20"/>
        <v>3.1254119728445402</v>
      </c>
    </row>
    <row r="118" spans="1:45" x14ac:dyDescent="0.25">
      <c r="A118" s="1" t="s">
        <v>51</v>
      </c>
      <c r="B118" s="1" t="s">
        <v>66</v>
      </c>
    </row>
    <row r="119" spans="1:45" x14ac:dyDescent="0.25">
      <c r="A119" s="1" t="s">
        <v>52</v>
      </c>
      <c r="C119" s="1" t="s">
        <v>53</v>
      </c>
      <c r="D119" s="9">
        <v>6</v>
      </c>
      <c r="E119" s="9">
        <v>8</v>
      </c>
      <c r="F119" s="9">
        <v>10</v>
      </c>
      <c r="G119" s="9">
        <v>12</v>
      </c>
      <c r="H119" s="9">
        <v>14</v>
      </c>
      <c r="I119" s="9">
        <v>16</v>
      </c>
      <c r="J119" s="9" t="s">
        <v>54</v>
      </c>
      <c r="K119" s="10" t="s">
        <v>55</v>
      </c>
      <c r="M119" s="1" t="s">
        <v>51</v>
      </c>
      <c r="N119" s="11">
        <f>MAX(J120:J126)</f>
        <v>3.7986297336504258</v>
      </c>
    </row>
    <row r="120" spans="1:45" x14ac:dyDescent="0.25">
      <c r="B120" s="1" t="s">
        <v>56</v>
      </c>
      <c r="C120" s="1" t="s">
        <v>57</v>
      </c>
      <c r="D120" s="11">
        <f>IF(D116&lt;2,"",D116)</f>
        <v>3.7476206026221375</v>
      </c>
      <c r="E120" s="11">
        <f t="shared" ref="E120:F120" si="21">IF(E116&lt;2,"",E116)</f>
        <v>3.8455431044572692</v>
      </c>
      <c r="F120" s="11">
        <f t="shared" si="21"/>
        <v>3.7517163628435823</v>
      </c>
      <c r="G120" s="11"/>
      <c r="H120" s="11"/>
      <c r="I120" s="11"/>
      <c r="J120" s="11">
        <f>AVERAGE(E120:I120)</f>
        <v>3.7986297336504258</v>
      </c>
      <c r="K120" s="12">
        <f>100*J120/$N$119</f>
        <v>100</v>
      </c>
    </row>
    <row r="121" spans="1:45" x14ac:dyDescent="0.25">
      <c r="C121" s="1" t="s">
        <v>58</v>
      </c>
      <c r="D121" s="11">
        <f>IF(J116&lt;2,"",J116)</f>
        <v>2.6240569734668493</v>
      </c>
      <c r="E121" s="11">
        <f t="shared" ref="E121:H121" si="22">IF(K116&lt;2,"",K116)</f>
        <v>2.2292621775219761</v>
      </c>
      <c r="F121" s="11">
        <f t="shared" si="22"/>
        <v>2.2943057454041846</v>
      </c>
      <c r="G121" s="11">
        <f t="shared" si="22"/>
        <v>2.3300000000000005</v>
      </c>
      <c r="H121" s="11">
        <f t="shared" si="22"/>
        <v>2.2750000000000004</v>
      </c>
      <c r="I121" s="11"/>
      <c r="J121" s="11">
        <f t="shared" ref="J121:J125" si="23">AVERAGE(E121:I121)</f>
        <v>2.2821419807315402</v>
      </c>
      <c r="K121" s="12">
        <f t="shared" ref="K121:K126" si="24">100*J121/$N$119</f>
        <v>60.078031836454784</v>
      </c>
    </row>
    <row r="122" spans="1:45" x14ac:dyDescent="0.25">
      <c r="C122" s="1" t="s">
        <v>59</v>
      </c>
      <c r="D122" s="11">
        <f>IF(P116&lt;2,"",P116)</f>
        <v>2.6000000000000005</v>
      </c>
      <c r="E122" s="11">
        <f t="shared" ref="E122:H122" si="25">IF(Q116&lt;2,"",Q116)</f>
        <v>2.6384516072148121</v>
      </c>
      <c r="F122" s="11">
        <f t="shared" si="25"/>
        <v>3.1239477830765816</v>
      </c>
      <c r="G122" s="11">
        <f t="shared" si="25"/>
        <v>3.2653610572076199</v>
      </c>
      <c r="H122" s="11">
        <f t="shared" si="25"/>
        <v>3.2460774289170238</v>
      </c>
      <c r="I122" s="11"/>
      <c r="J122" s="11">
        <f t="shared" si="23"/>
        <v>3.0684594691040097</v>
      </c>
      <c r="K122" s="12">
        <f t="shared" si="24"/>
        <v>80.778061676342077</v>
      </c>
    </row>
    <row r="123" spans="1:45" x14ac:dyDescent="0.25">
      <c r="C123" s="1" t="s">
        <v>60</v>
      </c>
      <c r="D123" s="11">
        <f>IF(V116&lt;2,"",V116)</f>
        <v>3.0082460133330042</v>
      </c>
      <c r="E123" s="11">
        <f t="shared" ref="E123:G123" si="26">IF(W116&lt;2,"",W116)</f>
        <v>3.1254119728445402</v>
      </c>
      <c r="F123" s="11">
        <f t="shared" si="26"/>
        <v>3.1678383797157332</v>
      </c>
      <c r="G123" s="11">
        <f t="shared" si="26"/>
        <v>2.8411212348145041</v>
      </c>
      <c r="H123" s="11"/>
      <c r="I123" s="11"/>
      <c r="J123" s="11">
        <f t="shared" si="23"/>
        <v>3.0447905291249255</v>
      </c>
      <c r="K123" s="12">
        <f t="shared" si="24"/>
        <v>80.154970150221189</v>
      </c>
    </row>
    <row r="124" spans="1:45" x14ac:dyDescent="0.25">
      <c r="C124" s="1" t="s">
        <v>61</v>
      </c>
      <c r="D124" s="11"/>
      <c r="E124" s="11">
        <f t="shared" ref="E124:H124" si="27">IF(AC116&lt;2,"",AC116)</f>
        <v>2.3718862797433302</v>
      </c>
      <c r="F124" s="11">
        <f t="shared" si="27"/>
        <v>2.4040256602276573</v>
      </c>
      <c r="G124" s="11">
        <f t="shared" si="27"/>
        <v>3.1466251762801369</v>
      </c>
      <c r="H124" s="11">
        <f t="shared" si="27"/>
        <v>3.1466251762801369</v>
      </c>
      <c r="I124" s="11"/>
      <c r="J124" s="11">
        <f t="shared" si="23"/>
        <v>2.7672905731328155</v>
      </c>
      <c r="K124" s="12">
        <f t="shared" si="24"/>
        <v>72.849705477177181</v>
      </c>
    </row>
    <row r="125" spans="1:45" x14ac:dyDescent="0.25">
      <c r="C125" s="1" t="s">
        <v>64</v>
      </c>
      <c r="D125" s="11"/>
      <c r="E125" s="11"/>
      <c r="F125" s="11">
        <f t="shared" ref="F125:H125" si="28">IF(AJ116&lt;2,"",AJ116)</f>
        <v>2.5753581992161974</v>
      </c>
      <c r="G125" s="11">
        <f t="shared" si="28"/>
        <v>2.808981854330177</v>
      </c>
      <c r="H125" s="11">
        <f t="shared" si="28"/>
        <v>2.8991378028648449</v>
      </c>
      <c r="I125" s="11"/>
      <c r="J125" s="11">
        <f t="shared" si="23"/>
        <v>2.7611592854704061</v>
      </c>
      <c r="K125" s="12">
        <f t="shared" si="24"/>
        <v>72.688297598749472</v>
      </c>
    </row>
    <row r="126" spans="1:45" x14ac:dyDescent="0.25">
      <c r="C126" s="1" t="s">
        <v>65</v>
      </c>
      <c r="D126" s="11">
        <f>IF(AN116&lt;2,"",AN116)</f>
        <v>2.8492235784508035</v>
      </c>
      <c r="E126" s="11">
        <f t="shared" ref="E126:H126" si="29">IF(AO116&lt;2,"",AO116)</f>
        <v>2.6888159953476127</v>
      </c>
      <c r="F126" s="11">
        <f t="shared" si="29"/>
        <v>2.5390110582618304</v>
      </c>
      <c r="G126" s="11">
        <f t="shared" si="29"/>
        <v>2.4450000000000003</v>
      </c>
      <c r="H126" s="11">
        <f t="shared" si="29"/>
        <v>2.3172488028582263</v>
      </c>
      <c r="I126" s="11"/>
      <c r="J126" s="11">
        <f t="shared" ref="J126" si="30">AVERAGE(E126:I126)</f>
        <v>2.4975189641169173</v>
      </c>
      <c r="K126" s="12">
        <f t="shared" si="24"/>
        <v>65.747891719808123</v>
      </c>
    </row>
    <row r="127" spans="1:45" x14ac:dyDescent="0.25">
      <c r="Q127" s="15" t="s">
        <v>62</v>
      </c>
      <c r="R127" s="15"/>
    </row>
    <row r="128" spans="1:45" x14ac:dyDescent="0.25">
      <c r="A128" s="1" t="s">
        <v>63</v>
      </c>
      <c r="C128" s="1" t="s">
        <v>53</v>
      </c>
      <c r="D128" s="9">
        <v>6</v>
      </c>
      <c r="E128" s="9">
        <v>8</v>
      </c>
      <c r="F128" s="9">
        <v>10</v>
      </c>
      <c r="G128" s="9">
        <v>12</v>
      </c>
      <c r="H128" s="9">
        <v>14</v>
      </c>
      <c r="I128" s="9">
        <v>16</v>
      </c>
      <c r="J128" s="9" t="s">
        <v>54</v>
      </c>
      <c r="K128" s="10" t="s">
        <v>55</v>
      </c>
      <c r="M128" s="1" t="s">
        <v>51</v>
      </c>
      <c r="N128" s="11">
        <f>MAX(J129:J135)</f>
        <v>3.4837087760300598</v>
      </c>
      <c r="Q128" s="13" t="s">
        <v>54</v>
      </c>
      <c r="R128" s="13" t="s">
        <v>55</v>
      </c>
      <c r="T128" s="1" t="s">
        <v>51</v>
      </c>
      <c r="U128" s="11">
        <f>MAX(Q129:Q135)</f>
        <v>3.6411692548402428</v>
      </c>
    </row>
    <row r="129" spans="2:18" x14ac:dyDescent="0.25">
      <c r="B129" s="1" t="s">
        <v>56</v>
      </c>
      <c r="C129" s="1" t="s">
        <v>57</v>
      </c>
      <c r="D129" s="11">
        <f>IF(D117=0,"",D117)</f>
        <v>3.7842595490077517</v>
      </c>
      <c r="E129" s="11">
        <f t="shared" ref="E129:I129" si="31">IF(E117=0,"",E117)</f>
        <v>3.9068266599067876</v>
      </c>
      <c r="F129" s="11">
        <f t="shared" si="31"/>
        <v>3.5284628381208725</v>
      </c>
      <c r="G129" s="11">
        <f t="shared" si="31"/>
        <v>3.915546771701381</v>
      </c>
      <c r="H129" s="11">
        <f t="shared" si="31"/>
        <v>3.6080693270903863</v>
      </c>
      <c r="I129" s="11">
        <f t="shared" si="31"/>
        <v>2.4596382833308708</v>
      </c>
      <c r="J129" s="11">
        <f>AVERAGE(E129:I129)</f>
        <v>3.4837087760300598</v>
      </c>
      <c r="K129" s="12">
        <f>100*J129/$N$128</f>
        <v>100</v>
      </c>
      <c r="O129" s="1" t="s">
        <v>57</v>
      </c>
      <c r="P129" s="1" t="s">
        <v>67</v>
      </c>
      <c r="Q129" s="16">
        <f>AVERAGE(J120,J129)</f>
        <v>3.6411692548402428</v>
      </c>
      <c r="R129" s="17">
        <f>100*Q129/$U$128</f>
        <v>99.999999999999986</v>
      </c>
    </row>
    <row r="130" spans="2:18" x14ac:dyDescent="0.25">
      <c r="C130" s="1" t="s">
        <v>58</v>
      </c>
      <c r="D130" s="11">
        <f>IF(J117=0,"",J117)</f>
        <v>2.4053795513935912</v>
      </c>
      <c r="E130" s="11">
        <f t="shared" ref="E130:I130" si="32">IF(K117=0,"",K117)</f>
        <v>2.1991020894901627</v>
      </c>
      <c r="F130" s="11">
        <f t="shared" si="32"/>
        <v>2.1100000000000003</v>
      </c>
      <c r="G130" s="11">
        <f t="shared" si="32"/>
        <v>2.2060673262864512</v>
      </c>
      <c r="H130" s="11">
        <f t="shared" si="32"/>
        <v>2.2060673262864512</v>
      </c>
      <c r="I130" s="11">
        <f t="shared" si="32"/>
        <v>2.2525553350779282</v>
      </c>
      <c r="J130" s="11">
        <f t="shared" ref="J130:J134" si="33">AVERAGE(E130:I130)</f>
        <v>2.1947584154281992</v>
      </c>
      <c r="K130" s="12">
        <f t="shared" ref="K130:K135" si="34">100*J130/$N$128</f>
        <v>63.000628253699396</v>
      </c>
      <c r="O130" s="1" t="s">
        <v>58</v>
      </c>
      <c r="P130" s="1" t="s">
        <v>68</v>
      </c>
      <c r="Q130" s="16">
        <f>AVERAGE(J121,J130)</f>
        <v>2.2384501980798697</v>
      </c>
      <c r="R130" s="17">
        <f>100*Q130/$U$128</f>
        <v>61.476136960792893</v>
      </c>
    </row>
    <row r="131" spans="2:18" x14ac:dyDescent="0.25">
      <c r="C131" s="1" t="s">
        <v>59</v>
      </c>
      <c r="D131" s="11">
        <f>IF(P117=0,"",P117)</f>
        <v>2.468304421196311</v>
      </c>
      <c r="E131" s="11">
        <f t="shared" ref="E131:I131" si="35">IF(Q117=0,"",Q117)</f>
        <v>2.3268911470652727</v>
      </c>
      <c r="F131" s="11">
        <f t="shared" si="35"/>
        <v>2.3074957091042188</v>
      </c>
      <c r="G131" s="11">
        <f t="shared" si="35"/>
        <v>2.4342811876264285</v>
      </c>
      <c r="H131" s="11">
        <f t="shared" si="35"/>
        <v>2.9797295868436851</v>
      </c>
      <c r="I131" s="11">
        <f t="shared" si="35"/>
        <v>3.2234995722928796</v>
      </c>
      <c r="J131" s="11">
        <f t="shared" si="33"/>
        <v>2.6543794405864971</v>
      </c>
      <c r="K131" s="12">
        <f t="shared" si="34"/>
        <v>76.194068196807081</v>
      </c>
      <c r="O131" s="1" t="s">
        <v>59</v>
      </c>
      <c r="P131" s="1" t="s">
        <v>69</v>
      </c>
      <c r="Q131" s="16">
        <f>AVERAGE(J122,J131)</f>
        <v>2.8614194548452536</v>
      </c>
      <c r="R131" s="17">
        <f>100*Q131/$U$128</f>
        <v>78.585181148652737</v>
      </c>
    </row>
    <row r="132" spans="2:18" x14ac:dyDescent="0.25">
      <c r="C132" s="1" t="s">
        <v>60</v>
      </c>
      <c r="D132" s="11">
        <f>IF(V117=0,"",V117)</f>
        <v>2.6547128280054073</v>
      </c>
      <c r="E132" s="11">
        <f t="shared" ref="E132:I132" si="36">IF(W117=0,"",W117)</f>
        <v>2.6940768363207463</v>
      </c>
      <c r="F132" s="11">
        <f t="shared" si="36"/>
        <v>3.1455438500697284</v>
      </c>
      <c r="G132" s="11">
        <f t="shared" si="36"/>
        <v>2.9416106615768753</v>
      </c>
      <c r="H132" s="11">
        <f t="shared" si="36"/>
        <v>2.695809250849917</v>
      </c>
      <c r="I132" s="11">
        <f t="shared" si="36"/>
        <v>2.3850000000000002</v>
      </c>
      <c r="J132" s="11">
        <f t="shared" si="33"/>
        <v>2.7724081197634538</v>
      </c>
      <c r="K132" s="12">
        <f t="shared" si="34"/>
        <v>79.582086161714557</v>
      </c>
      <c r="O132" s="1" t="s">
        <v>60</v>
      </c>
      <c r="P132" s="1" t="s">
        <v>70</v>
      </c>
      <c r="Q132" s="16">
        <f>AVERAGE(J123,J132)</f>
        <v>2.9085993244441894</v>
      </c>
      <c r="R132" s="17">
        <f>100*Q132/$U$128</f>
        <v>79.880915191672557</v>
      </c>
    </row>
    <row r="133" spans="2:18" x14ac:dyDescent="0.25">
      <c r="C133" s="1" t="s">
        <v>61</v>
      </c>
      <c r="D133" s="11">
        <f>IF(AB117=0,"",AB117)</f>
        <v>2.3333190231621379</v>
      </c>
      <c r="E133" s="11">
        <f t="shared" ref="E133:I133" si="37">IF(AC117=0,"",AC117)</f>
        <v>3.0636286456408297</v>
      </c>
      <c r="F133" s="11">
        <f t="shared" si="37"/>
        <v>2.8354981925580556</v>
      </c>
      <c r="G133" s="11">
        <f t="shared" si="37"/>
        <v>3.2250471055308974</v>
      </c>
      <c r="H133" s="11">
        <f t="shared" si="37"/>
        <v>3.0617723625377509</v>
      </c>
      <c r="I133" s="11">
        <f t="shared" si="37"/>
        <v>3.3169724387051747</v>
      </c>
      <c r="J133" s="11">
        <f t="shared" si="33"/>
        <v>3.1005837489945418</v>
      </c>
      <c r="K133" s="12">
        <f t="shared" si="34"/>
        <v>89.002380748022318</v>
      </c>
      <c r="O133" s="1" t="s">
        <v>61</v>
      </c>
      <c r="P133" s="1" t="s">
        <v>70</v>
      </c>
      <c r="Q133" s="16">
        <f>AVERAGE(J124,J133)</f>
        <v>2.9339371610636786</v>
      </c>
      <c r="R133" s="17">
        <f>100*Q133/$U$128</f>
        <v>80.576786073966943</v>
      </c>
    </row>
    <row r="134" spans="2:18" x14ac:dyDescent="0.25">
      <c r="C134" s="1" t="s">
        <v>64</v>
      </c>
      <c r="D134" s="11"/>
      <c r="E134" s="11">
        <f t="shared" ref="E134:I134" si="38">IF(AI117=0,"",AI117)</f>
        <v>2.4342150942346898</v>
      </c>
      <c r="F134" s="11">
        <f t="shared" si="38"/>
        <v>2.8861163674925621</v>
      </c>
      <c r="G134" s="11">
        <f t="shared" si="38"/>
        <v>3.0275296416236004</v>
      </c>
      <c r="H134" s="11">
        <f t="shared" si="38"/>
        <v>2.9769195487953652</v>
      </c>
      <c r="I134" s="11">
        <f t="shared" si="38"/>
        <v>2.9053999957831578</v>
      </c>
      <c r="J134" s="11">
        <f t="shared" si="33"/>
        <v>2.8460361295858752</v>
      </c>
      <c r="K134" s="12">
        <f t="shared" si="34"/>
        <v>81.695581133769196</v>
      </c>
      <c r="O134" s="1" t="s">
        <v>64</v>
      </c>
      <c r="P134" s="1" t="s">
        <v>71</v>
      </c>
      <c r="Q134" s="16">
        <f>AVERAGE(J125,J134)</f>
        <v>2.8035977075281409</v>
      </c>
      <c r="R134" s="17">
        <f>100*Q134/$U$128</f>
        <v>76.997181710278653</v>
      </c>
    </row>
    <row r="135" spans="2:18" x14ac:dyDescent="0.25">
      <c r="C135" s="1" t="s">
        <v>65</v>
      </c>
      <c r="D135" s="11">
        <f>IF(AN117=0,"",AN117)</f>
        <v>2.3350000000000004</v>
      </c>
      <c r="E135" s="11">
        <f t="shared" ref="E135:I135" si="39">IF(AO117=0,"",AO117)</f>
        <v>2.763986721652119</v>
      </c>
      <c r="F135" s="11">
        <f t="shared" si="39"/>
        <v>2.6482849519085421</v>
      </c>
      <c r="G135" s="11">
        <f t="shared" si="39"/>
        <v>3.1291608091839485</v>
      </c>
      <c r="H135" s="11">
        <f t="shared" si="39"/>
        <v>3.2847996975988569</v>
      </c>
      <c r="I135" s="11">
        <f t="shared" si="39"/>
        <v>3.1254119728445402</v>
      </c>
      <c r="J135" s="11">
        <f t="shared" ref="J135" si="40">AVERAGE(E135:I135)</f>
        <v>2.9903288306376012</v>
      </c>
      <c r="K135" s="12">
        <f t="shared" si="34"/>
        <v>85.837508898929798</v>
      </c>
      <c r="O135" s="1" t="s">
        <v>65</v>
      </c>
      <c r="P135" s="1" t="s">
        <v>72</v>
      </c>
      <c r="Q135" s="16">
        <f>AVERAGE(J126,J135)</f>
        <v>2.7439238973772593</v>
      </c>
      <c r="R135" s="17">
        <f>100*Q135/$U$128</f>
        <v>75.358317763716528</v>
      </c>
    </row>
  </sheetData>
  <autoFilter ref="A4:AS4"/>
  <mergeCells count="1">
    <mergeCell ref="Q127:R1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DataSource</vt:lpstr>
      <vt:lpstr>6kn Multi</vt:lpstr>
      <vt:lpstr>8kn Multi</vt:lpstr>
      <vt:lpstr>10kn Multi</vt:lpstr>
      <vt:lpstr>12kn Multi</vt:lpstr>
      <vt:lpstr>14kn Multi</vt:lpstr>
      <vt:lpstr>16kn Multi</vt:lpstr>
      <vt:lpstr>VMG Port</vt:lpstr>
      <vt:lpstr>VMG Stbd</vt:lpstr>
      <vt:lpstr>qryCalcsOutputMulti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Cook</dc:creator>
  <cp:lastModifiedBy>Alan Boswell</cp:lastModifiedBy>
  <dcterms:created xsi:type="dcterms:W3CDTF">2020-10-08T05:45:18Z</dcterms:created>
  <dcterms:modified xsi:type="dcterms:W3CDTF">2020-10-08T14:30:06Z</dcterms:modified>
</cp:coreProperties>
</file>